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https://hawaiioimt.sharepoint.com/sites/oimt-icsd/pmce/ERP/Payroll/Shared Documents/RFP-ERP16001 Final Documents/"/>
    </mc:Choice>
  </mc:AlternateContent>
  <bookViews>
    <workbookView xWindow="0" yWindow="0" windowWidth="23040" windowHeight="9400" tabRatio="875" firstSheet="9" activeTab="9"/>
  </bookViews>
  <sheets>
    <sheet name="Cover Page" sheetId="23" r:id="rId1"/>
    <sheet name="Table of Contents" sheetId="7" r:id="rId2"/>
    <sheet name="Instructions " sheetId="3" r:id="rId3"/>
    <sheet name="1. Total Cost Summary" sheetId="17" r:id="rId4"/>
    <sheet name="2. Software" sheetId="18" r:id="rId5"/>
    <sheet name="3. Composite Rate Card" sheetId="10" r:id="rId6"/>
    <sheet name="4. Implementation Services" sheetId="5" r:id="rId7"/>
    <sheet name="6. Ongoing Services" sheetId="8" r:id="rId8"/>
    <sheet name="7. PaymtSched - Implementation" sheetId="20" r:id="rId9"/>
    <sheet name="8 Offeror Assumptions" sheetId="2" r:id="rId10"/>
  </sheets>
  <definedNames>
    <definedName name="FASTCost">'4. Implementation Services'!#REF!</definedName>
    <definedName name="FASTFitGapCost">'4. Implementation Services'!$E$186</definedName>
    <definedName name="FitGapCost">'4. Implementation Services'!#REF!</definedName>
    <definedName name="Hosting_Options">'Table of Contents'!$B$17:$B$20</definedName>
    <definedName name="MOCost">'6. Ongoing Services'!$K$12</definedName>
    <definedName name="OptionalFunctionalityCost">'4. Implementation Services'!#REF!</definedName>
    <definedName name="_xlnm.Print_Area" localSheetId="2">'Instructions '!$A$1:$B$21</definedName>
    <definedName name="_xlnm.Print_Area" localSheetId="1">'Table of Contents'!$A$1:$F$17</definedName>
    <definedName name="_xlnm.Print_Titles" localSheetId="3">'1. Total Cost Summary'!$1:$5</definedName>
    <definedName name="_xlnm.Print_Titles" localSheetId="4">'2. Software'!$1:$4</definedName>
    <definedName name="_xlnm.Print_Titles" localSheetId="5">'3. Composite Rate Card'!$1:$5</definedName>
    <definedName name="_xlnm.Print_Titles" localSheetId="6">'4. Implementation Services'!$1:$4</definedName>
    <definedName name="_xlnm.Print_Titles" localSheetId="7">'6. Ongoing Services'!$1:$4</definedName>
    <definedName name="_xlnm.Print_Titles" localSheetId="8">'7. PaymtSched - Implementation'!$A:$C,'7. PaymtSched - Implementation'!$1:$5</definedName>
    <definedName name="_xlnm.Print_Titles" localSheetId="9">'8 Offeror Assumptions'!$1:$4</definedName>
    <definedName name="_xlnm.Print_Titles" localSheetId="2">'Instructions '!$1:$6</definedName>
    <definedName name="_xlnm.Print_Titles" localSheetId="1">'Table of Contents'!$1:$4</definedName>
    <definedName name="Project1Cost">'4. Implementation Services'!$E$91</definedName>
    <definedName name="Project2Cost">'4. Implementation Services'!#REF!</definedName>
    <definedName name="Project3Cost">'4. Implementation Services'!#REF!</definedName>
    <definedName name="Retention">'7. PaymtSched - Implementation'!$X$5</definedName>
    <definedName name="TerminationCost">'6. Ongoing Services'!#REF!</definedName>
    <definedName name="TransitionCost">'6. Ongoing Services'!#REF!</definedName>
  </definedNames>
  <calcPr calcId="171026"/>
  <extLst>
    <ext xmlns:mx="http://schemas.microsoft.com/office/mac/excel/2008/main" uri="{7523E5D3-25F3-A5E0-1632-64F254C22452}">
      <mx:ArchID Flags="2"/>
    </ext>
  </extLst>
</workbook>
</file>

<file path=xl/calcChain.xml><?xml version="1.0" encoding="utf-8"?>
<calcChain xmlns="http://schemas.openxmlformats.org/spreadsheetml/2006/main">
  <c r="N182" i="20" l="1"/>
  <c r="N185" i="20"/>
  <c r="M185" i="20"/>
  <c r="L185" i="20"/>
  <c r="K185" i="20"/>
  <c r="J185" i="20"/>
  <c r="I185" i="20"/>
  <c r="H185" i="20"/>
  <c r="G185" i="20"/>
  <c r="F185" i="20"/>
  <c r="C201" i="5"/>
  <c r="M90" i="20"/>
  <c r="L90" i="20"/>
  <c r="K90" i="20"/>
  <c r="J90" i="20"/>
  <c r="I90" i="20"/>
  <c r="H90" i="20"/>
  <c r="G90" i="20"/>
  <c r="F90" i="20"/>
  <c r="BE106" i="10"/>
  <c r="BD105" i="10"/>
  <c r="BF21" i="10"/>
  <c r="BF19" i="10"/>
  <c r="BF17" i="10"/>
  <c r="BF15" i="10"/>
  <c r="BF13" i="10"/>
  <c r="BF11" i="10"/>
  <c r="BF10" i="10"/>
  <c r="BF9" i="10"/>
  <c r="BG9" i="10"/>
  <c r="AY106" i="10"/>
  <c r="AX105" i="10"/>
  <c r="AS106" i="10"/>
  <c r="AR105" i="10"/>
  <c r="AM106" i="10"/>
  <c r="AL105" i="10"/>
  <c r="AG106" i="10"/>
  <c r="AF105" i="10"/>
  <c r="AA106" i="10"/>
  <c r="Z105" i="10"/>
  <c r="U106" i="10"/>
  <c r="T105" i="10"/>
  <c r="O106" i="10"/>
  <c r="N105" i="10"/>
  <c r="F106" i="10"/>
  <c r="E105" i="10"/>
  <c r="J9" i="17"/>
  <c r="I9" i="17"/>
  <c r="H9" i="17"/>
  <c r="G9" i="17"/>
  <c r="F9" i="17"/>
  <c r="E9" i="17"/>
  <c r="D9" i="17"/>
  <c r="C9" i="17"/>
  <c r="K16" i="8"/>
  <c r="K15" i="8"/>
  <c r="C11" i="8"/>
  <c r="L11" i="8"/>
  <c r="B12" i="8"/>
  <c r="K11" i="8"/>
  <c r="K10" i="8"/>
  <c r="J12" i="8"/>
  <c r="I12" i="8"/>
  <c r="H12" i="8"/>
  <c r="G12" i="8"/>
  <c r="F12" i="8"/>
  <c r="E12" i="8"/>
  <c r="D12" i="8"/>
  <c r="N108" i="20"/>
  <c r="N125" i="20"/>
  <c r="N140" i="20"/>
  <c r="N165" i="20"/>
  <c r="N95" i="20"/>
  <c r="M178" i="20"/>
  <c r="L178" i="20"/>
  <c r="K178" i="20"/>
  <c r="J178" i="20"/>
  <c r="I178" i="20"/>
  <c r="H178" i="20"/>
  <c r="G178" i="20"/>
  <c r="F178" i="20"/>
  <c r="E178" i="20"/>
  <c r="C182" i="5"/>
  <c r="C186" i="5"/>
  <c r="E8" i="18"/>
  <c r="N8" i="18"/>
  <c r="O8" i="18"/>
  <c r="E9" i="18"/>
  <c r="N9" i="18"/>
  <c r="O9" i="18"/>
  <c r="E10" i="18"/>
  <c r="N10" i="18"/>
  <c r="O10" i="18"/>
  <c r="E11" i="18"/>
  <c r="E12" i="18"/>
  <c r="E13" i="18"/>
  <c r="E14" i="18"/>
  <c r="E15" i="18"/>
  <c r="E16" i="18"/>
  <c r="E17" i="18"/>
  <c r="N17" i="18"/>
  <c r="O17" i="18"/>
  <c r="E18" i="18"/>
  <c r="N18" i="18"/>
  <c r="O18" i="18"/>
  <c r="E19" i="18"/>
  <c r="E20" i="18"/>
  <c r="E21" i="18"/>
  <c r="C11" i="17"/>
  <c r="C10" i="17"/>
  <c r="J11" i="17"/>
  <c r="I11" i="17"/>
  <c r="H11" i="17"/>
  <c r="G11" i="17"/>
  <c r="F11" i="17"/>
  <c r="E11" i="17"/>
  <c r="D11" i="17"/>
  <c r="J10" i="17"/>
  <c r="I10" i="17"/>
  <c r="H10" i="17"/>
  <c r="G10" i="17"/>
  <c r="F10" i="17"/>
  <c r="E10" i="17"/>
  <c r="D10" i="17"/>
  <c r="B17" i="8"/>
  <c r="B19" i="8"/>
  <c r="D17" i="8"/>
  <c r="E17" i="8"/>
  <c r="E19" i="8"/>
  <c r="F17" i="8"/>
  <c r="G17" i="8"/>
  <c r="H17" i="8"/>
  <c r="I17" i="8"/>
  <c r="I19" i="8"/>
  <c r="J17" i="8"/>
  <c r="A9" i="17"/>
  <c r="A11" i="8"/>
  <c r="A4" i="8"/>
  <c r="C9" i="8"/>
  <c r="L9" i="8"/>
  <c r="C10" i="8"/>
  <c r="L10" i="8"/>
  <c r="C15" i="8"/>
  <c r="L15" i="8"/>
  <c r="C16" i="8"/>
  <c r="L16" i="8"/>
  <c r="A4" i="10"/>
  <c r="A4" i="5"/>
  <c r="A4" i="18"/>
  <c r="A4" i="17"/>
  <c r="A8" i="17"/>
  <c r="C91" i="5"/>
  <c r="AV105" i="10"/>
  <c r="AZ105" i="10"/>
  <c r="AW106" i="10"/>
  <c r="AZ106" i="10"/>
  <c r="AZ107" i="10"/>
  <c r="I8" i="8"/>
  <c r="C12" i="17"/>
  <c r="J12" i="17"/>
  <c r="J13" i="17"/>
  <c r="BC106" i="10"/>
  <c r="BF106" i="10"/>
  <c r="BB105" i="10"/>
  <c r="BF105" i="10"/>
  <c r="BF104" i="10"/>
  <c r="BF103" i="10"/>
  <c r="BF102" i="10"/>
  <c r="BF101" i="10"/>
  <c r="BG101" i="10"/>
  <c r="BF100" i="10"/>
  <c r="BF99" i="10"/>
  <c r="BF98" i="10"/>
  <c r="BF97" i="10"/>
  <c r="BG97" i="10"/>
  <c r="BF96" i="10"/>
  <c r="BF95" i="10"/>
  <c r="BF94" i="10"/>
  <c r="BF93" i="10"/>
  <c r="BG93" i="10"/>
  <c r="BF92" i="10"/>
  <c r="BF91" i="10"/>
  <c r="BF90" i="10"/>
  <c r="BF89" i="10"/>
  <c r="BG89" i="10"/>
  <c r="BF88" i="10"/>
  <c r="BF87" i="10"/>
  <c r="BF86" i="10"/>
  <c r="BF85" i="10"/>
  <c r="BG85" i="10"/>
  <c r="BF84" i="10"/>
  <c r="BF83" i="10"/>
  <c r="BF82" i="10"/>
  <c r="BF81" i="10"/>
  <c r="BG81" i="10"/>
  <c r="BF80" i="10"/>
  <c r="BF79" i="10"/>
  <c r="BF78" i="10"/>
  <c r="BF77" i="10"/>
  <c r="BG77" i="10"/>
  <c r="BF76" i="10"/>
  <c r="BF75" i="10"/>
  <c r="BF74" i="10"/>
  <c r="BF73" i="10"/>
  <c r="BG73" i="10"/>
  <c r="BF72" i="10"/>
  <c r="BF71" i="10"/>
  <c r="BF70" i="10"/>
  <c r="BF69" i="10"/>
  <c r="BG69" i="10"/>
  <c r="BF68" i="10"/>
  <c r="BF67" i="10"/>
  <c r="BF66" i="10"/>
  <c r="BF65" i="10"/>
  <c r="BG65" i="10"/>
  <c r="BF64" i="10"/>
  <c r="BF63" i="10"/>
  <c r="BF62" i="10"/>
  <c r="BF61" i="10"/>
  <c r="BG61" i="10"/>
  <c r="BF60" i="10"/>
  <c r="BF59" i="10"/>
  <c r="BF58" i="10"/>
  <c r="BF57" i="10"/>
  <c r="BG57" i="10"/>
  <c r="BF56" i="10"/>
  <c r="BF55" i="10"/>
  <c r="BF54" i="10"/>
  <c r="BF53" i="10"/>
  <c r="BG53" i="10"/>
  <c r="BF52" i="10"/>
  <c r="BF51" i="10"/>
  <c r="BF50" i="10"/>
  <c r="BF49" i="10"/>
  <c r="BG49" i="10"/>
  <c r="BF48" i="10"/>
  <c r="BF47" i="10"/>
  <c r="BF46" i="10"/>
  <c r="BF45" i="10"/>
  <c r="BG45" i="10"/>
  <c r="BF44" i="10"/>
  <c r="BF43" i="10"/>
  <c r="BF42" i="10"/>
  <c r="BF41" i="10"/>
  <c r="BG41" i="10"/>
  <c r="BF40" i="10"/>
  <c r="BF39" i="10"/>
  <c r="BF38" i="10"/>
  <c r="BF37" i="10"/>
  <c r="BG37" i="10"/>
  <c r="BF36" i="10"/>
  <c r="BF35" i="10"/>
  <c r="BF34" i="10"/>
  <c r="BF33" i="10"/>
  <c r="BG33" i="10"/>
  <c r="BF32" i="10"/>
  <c r="BF31" i="10"/>
  <c r="BF30" i="10"/>
  <c r="BF29" i="10"/>
  <c r="BG29" i="10"/>
  <c r="BF28" i="10"/>
  <c r="BF27" i="10"/>
  <c r="BF26" i="10"/>
  <c r="BF25" i="10"/>
  <c r="BG25" i="10"/>
  <c r="BF24" i="10"/>
  <c r="BF23" i="10"/>
  <c r="BF22" i="10"/>
  <c r="BG21" i="10"/>
  <c r="BF20" i="10"/>
  <c r="BG19" i="10"/>
  <c r="BF18" i="10"/>
  <c r="BG17" i="10"/>
  <c r="BF16" i="10"/>
  <c r="BG15" i="10"/>
  <c r="BF14" i="10"/>
  <c r="BG13" i="10"/>
  <c r="BF12" i="10"/>
  <c r="BG11" i="10"/>
  <c r="AZ104" i="10"/>
  <c r="AZ103" i="10"/>
  <c r="AZ102" i="10"/>
  <c r="AZ101" i="10"/>
  <c r="BA101" i="10"/>
  <c r="AZ100" i="10"/>
  <c r="AZ99" i="10"/>
  <c r="AZ98" i="10"/>
  <c r="AZ97" i="10"/>
  <c r="BA97" i="10"/>
  <c r="AZ96" i="10"/>
  <c r="AZ95" i="10"/>
  <c r="AZ94" i="10"/>
  <c r="AZ93" i="10"/>
  <c r="BA93" i="10"/>
  <c r="AZ92" i="10"/>
  <c r="AZ91" i="10"/>
  <c r="AZ90" i="10"/>
  <c r="AZ89" i="10"/>
  <c r="BA89" i="10"/>
  <c r="AZ88" i="10"/>
  <c r="AZ87" i="10"/>
  <c r="AZ86" i="10"/>
  <c r="AZ85" i="10"/>
  <c r="BA85" i="10"/>
  <c r="AZ84" i="10"/>
  <c r="AZ83" i="10"/>
  <c r="AZ82" i="10"/>
  <c r="AZ81" i="10"/>
  <c r="BA81" i="10"/>
  <c r="AZ80" i="10"/>
  <c r="AZ79" i="10"/>
  <c r="AZ78" i="10"/>
  <c r="AZ77" i="10"/>
  <c r="BA77" i="10"/>
  <c r="AZ76" i="10"/>
  <c r="AZ75" i="10"/>
  <c r="AZ74" i="10"/>
  <c r="AZ73" i="10"/>
  <c r="BA73" i="10"/>
  <c r="AZ72" i="10"/>
  <c r="AZ71" i="10"/>
  <c r="AZ70" i="10"/>
  <c r="AZ69" i="10"/>
  <c r="BA69" i="10"/>
  <c r="AZ68" i="10"/>
  <c r="AZ67" i="10"/>
  <c r="AZ66" i="10"/>
  <c r="AZ65" i="10"/>
  <c r="BA65" i="10"/>
  <c r="AZ64" i="10"/>
  <c r="AZ63" i="10"/>
  <c r="AZ62" i="10"/>
  <c r="AZ61" i="10"/>
  <c r="BA61" i="10"/>
  <c r="AZ60" i="10"/>
  <c r="AZ59" i="10"/>
  <c r="AZ58" i="10"/>
  <c r="AZ57" i="10"/>
  <c r="BA57" i="10"/>
  <c r="AZ56" i="10"/>
  <c r="AZ55" i="10"/>
  <c r="AZ54" i="10"/>
  <c r="AZ53" i="10"/>
  <c r="BA53" i="10"/>
  <c r="AZ52" i="10"/>
  <c r="AZ51" i="10"/>
  <c r="AZ50" i="10"/>
  <c r="AZ49" i="10"/>
  <c r="BA49" i="10"/>
  <c r="AZ48" i="10"/>
  <c r="AZ47" i="10"/>
  <c r="AZ46" i="10"/>
  <c r="AZ45" i="10"/>
  <c r="BA45" i="10"/>
  <c r="AZ44" i="10"/>
  <c r="AZ43" i="10"/>
  <c r="AZ42" i="10"/>
  <c r="AZ41" i="10"/>
  <c r="BA41" i="10"/>
  <c r="AZ40" i="10"/>
  <c r="AZ39" i="10"/>
  <c r="AZ38" i="10"/>
  <c r="AZ37" i="10"/>
  <c r="BA37" i="10"/>
  <c r="AZ36" i="10"/>
  <c r="AZ35" i="10"/>
  <c r="AZ34" i="10"/>
  <c r="AZ33" i="10"/>
  <c r="BA33" i="10"/>
  <c r="AZ32" i="10"/>
  <c r="AZ31" i="10"/>
  <c r="AZ30" i="10"/>
  <c r="AZ29" i="10"/>
  <c r="BA29" i="10"/>
  <c r="AZ28" i="10"/>
  <c r="AZ27" i="10"/>
  <c r="AZ26" i="10"/>
  <c r="AZ25" i="10"/>
  <c r="BA25" i="10"/>
  <c r="AZ24" i="10"/>
  <c r="AZ23" i="10"/>
  <c r="AZ22" i="10"/>
  <c r="AZ21" i="10"/>
  <c r="BA21" i="10"/>
  <c r="AZ20" i="10"/>
  <c r="AZ19" i="10"/>
  <c r="AZ18" i="10"/>
  <c r="AZ17" i="10"/>
  <c r="BA17" i="10"/>
  <c r="AZ16" i="10"/>
  <c r="AZ15" i="10"/>
  <c r="AZ14" i="10"/>
  <c r="AZ13" i="10"/>
  <c r="BA13" i="10"/>
  <c r="AZ12" i="10"/>
  <c r="AZ11" i="10"/>
  <c r="AZ10" i="10"/>
  <c r="AZ9" i="10"/>
  <c r="BA9" i="10"/>
  <c r="AT104" i="10"/>
  <c r="AT103" i="10"/>
  <c r="AT102" i="10"/>
  <c r="AT101" i="10"/>
  <c r="AU101" i="10"/>
  <c r="AT100" i="10"/>
  <c r="AT99" i="10"/>
  <c r="AT98" i="10"/>
  <c r="AT97" i="10"/>
  <c r="AU97" i="10"/>
  <c r="AT96" i="10"/>
  <c r="AT95" i="10"/>
  <c r="AT94" i="10"/>
  <c r="AT93" i="10"/>
  <c r="AU93" i="10"/>
  <c r="AT92" i="10"/>
  <c r="AT91" i="10"/>
  <c r="AT90" i="10"/>
  <c r="AT89" i="10"/>
  <c r="AU89" i="10"/>
  <c r="AT88" i="10"/>
  <c r="AT87" i="10"/>
  <c r="AT86" i="10"/>
  <c r="AT85" i="10"/>
  <c r="AU85" i="10"/>
  <c r="AT84" i="10"/>
  <c r="AT83" i="10"/>
  <c r="AT82" i="10"/>
  <c r="AT81" i="10"/>
  <c r="AU81" i="10"/>
  <c r="AT80" i="10"/>
  <c r="AT79" i="10"/>
  <c r="AT78" i="10"/>
  <c r="AT77" i="10"/>
  <c r="AU77" i="10"/>
  <c r="AT76" i="10"/>
  <c r="AT75" i="10"/>
  <c r="AT74" i="10"/>
  <c r="AT73" i="10"/>
  <c r="AU73" i="10"/>
  <c r="AT72" i="10"/>
  <c r="AT71" i="10"/>
  <c r="AT70" i="10"/>
  <c r="AT69" i="10"/>
  <c r="AU69" i="10"/>
  <c r="AT68" i="10"/>
  <c r="AT67" i="10"/>
  <c r="AT66" i="10"/>
  <c r="AT65" i="10"/>
  <c r="AU65" i="10"/>
  <c r="AT64" i="10"/>
  <c r="AT63" i="10"/>
  <c r="AT62" i="10"/>
  <c r="AT61" i="10"/>
  <c r="AU61" i="10"/>
  <c r="AT60" i="10"/>
  <c r="AT59" i="10"/>
  <c r="AT58" i="10"/>
  <c r="AT57" i="10"/>
  <c r="AU57" i="10"/>
  <c r="AT56" i="10"/>
  <c r="AT55" i="10"/>
  <c r="AT54" i="10"/>
  <c r="AT53" i="10"/>
  <c r="AU53" i="10"/>
  <c r="AT52" i="10"/>
  <c r="AT51" i="10"/>
  <c r="AT50" i="10"/>
  <c r="AT49" i="10"/>
  <c r="AU49" i="10"/>
  <c r="AT48" i="10"/>
  <c r="AT47" i="10"/>
  <c r="AT46" i="10"/>
  <c r="AT45" i="10"/>
  <c r="AU45" i="10"/>
  <c r="AT44" i="10"/>
  <c r="AT43" i="10"/>
  <c r="AT42" i="10"/>
  <c r="AT41" i="10"/>
  <c r="AU41" i="10"/>
  <c r="AT40" i="10"/>
  <c r="AT39" i="10"/>
  <c r="AT38" i="10"/>
  <c r="AT37" i="10"/>
  <c r="AU37" i="10"/>
  <c r="AT36" i="10"/>
  <c r="AT35" i="10"/>
  <c r="AT34" i="10"/>
  <c r="AT33" i="10"/>
  <c r="AU33" i="10"/>
  <c r="AT32" i="10"/>
  <c r="AT31" i="10"/>
  <c r="AT30" i="10"/>
  <c r="AT29" i="10"/>
  <c r="AU29" i="10"/>
  <c r="AT28" i="10"/>
  <c r="AT27" i="10"/>
  <c r="AT26" i="10"/>
  <c r="AT25" i="10"/>
  <c r="AU25" i="10"/>
  <c r="AT24" i="10"/>
  <c r="AT23" i="10"/>
  <c r="AT22" i="10"/>
  <c r="AT21" i="10"/>
  <c r="AU21" i="10"/>
  <c r="AT20" i="10"/>
  <c r="AT19" i="10"/>
  <c r="AT18" i="10"/>
  <c r="AT17" i="10"/>
  <c r="AU17" i="10"/>
  <c r="AT16" i="10"/>
  <c r="AT15" i="10"/>
  <c r="AT14" i="10"/>
  <c r="AT13" i="10"/>
  <c r="AU13" i="10"/>
  <c r="AT12" i="10"/>
  <c r="AT11" i="10"/>
  <c r="AT10" i="10"/>
  <c r="AT9" i="10"/>
  <c r="AU9" i="10"/>
  <c r="AN104" i="10"/>
  <c r="AN103" i="10"/>
  <c r="AN102" i="10"/>
  <c r="AN101" i="10"/>
  <c r="AO101" i="10"/>
  <c r="AN100" i="10"/>
  <c r="AN99" i="10"/>
  <c r="AN98" i="10"/>
  <c r="AN97" i="10"/>
  <c r="AO97" i="10"/>
  <c r="AN96" i="10"/>
  <c r="AN95" i="10"/>
  <c r="AN94" i="10"/>
  <c r="AN93" i="10"/>
  <c r="AO93" i="10"/>
  <c r="AN92" i="10"/>
  <c r="AN91" i="10"/>
  <c r="AN90" i="10"/>
  <c r="AN89" i="10"/>
  <c r="AO89" i="10"/>
  <c r="AN88" i="10"/>
  <c r="AN87" i="10"/>
  <c r="AN86" i="10"/>
  <c r="AN85" i="10"/>
  <c r="AO85" i="10"/>
  <c r="AN84" i="10"/>
  <c r="AN83" i="10"/>
  <c r="AN82" i="10"/>
  <c r="AN81" i="10"/>
  <c r="AO81" i="10"/>
  <c r="AN80" i="10"/>
  <c r="AN79" i="10"/>
  <c r="AN78" i="10"/>
  <c r="AN77" i="10"/>
  <c r="AO77" i="10"/>
  <c r="AN76" i="10"/>
  <c r="AN75" i="10"/>
  <c r="AN74" i="10"/>
  <c r="AN73" i="10"/>
  <c r="AO73" i="10"/>
  <c r="AN72" i="10"/>
  <c r="AN71" i="10"/>
  <c r="AN70" i="10"/>
  <c r="AN69" i="10"/>
  <c r="AO69" i="10"/>
  <c r="AN68" i="10"/>
  <c r="AN67" i="10"/>
  <c r="AN66" i="10"/>
  <c r="AN65" i="10"/>
  <c r="AO65" i="10"/>
  <c r="AN64" i="10"/>
  <c r="AN63" i="10"/>
  <c r="AN62" i="10"/>
  <c r="AN61" i="10"/>
  <c r="AO61" i="10"/>
  <c r="AN60" i="10"/>
  <c r="AN59" i="10"/>
  <c r="AN58" i="10"/>
  <c r="AN57" i="10"/>
  <c r="AO57" i="10"/>
  <c r="AN56" i="10"/>
  <c r="AN55" i="10"/>
  <c r="AN54" i="10"/>
  <c r="AN53" i="10"/>
  <c r="AO53" i="10"/>
  <c r="AN52" i="10"/>
  <c r="AN51" i="10"/>
  <c r="AN50" i="10"/>
  <c r="AN49" i="10"/>
  <c r="AO49" i="10"/>
  <c r="AN48" i="10"/>
  <c r="AN47" i="10"/>
  <c r="AN46" i="10"/>
  <c r="AN45" i="10"/>
  <c r="AO45" i="10"/>
  <c r="AN44" i="10"/>
  <c r="AN43" i="10"/>
  <c r="AN42" i="10"/>
  <c r="AN41" i="10"/>
  <c r="AO41" i="10"/>
  <c r="AN40" i="10"/>
  <c r="AN39" i="10"/>
  <c r="AN38" i="10"/>
  <c r="AN37" i="10"/>
  <c r="AO37" i="10"/>
  <c r="AN36" i="10"/>
  <c r="AN35" i="10"/>
  <c r="AN34" i="10"/>
  <c r="AN33" i="10"/>
  <c r="AO33" i="10"/>
  <c r="AN32" i="10"/>
  <c r="AN31" i="10"/>
  <c r="AN30" i="10"/>
  <c r="AN29" i="10"/>
  <c r="AO29" i="10"/>
  <c r="AN28" i="10"/>
  <c r="AN27" i="10"/>
  <c r="AN26" i="10"/>
  <c r="AN25" i="10"/>
  <c r="AO25" i="10"/>
  <c r="AN24" i="10"/>
  <c r="AN23" i="10"/>
  <c r="AN22" i="10"/>
  <c r="AN21" i="10"/>
  <c r="AO21" i="10"/>
  <c r="AN20" i="10"/>
  <c r="AN19" i="10"/>
  <c r="AN18" i="10"/>
  <c r="AN17" i="10"/>
  <c r="AO17" i="10"/>
  <c r="AN16" i="10"/>
  <c r="AN15" i="10"/>
  <c r="AN14" i="10"/>
  <c r="AN13" i="10"/>
  <c r="AO13" i="10"/>
  <c r="AN12" i="10"/>
  <c r="AN11" i="10"/>
  <c r="AN10" i="10"/>
  <c r="AN9" i="10"/>
  <c r="AO9" i="10"/>
  <c r="AH104" i="10"/>
  <c r="AH103" i="10"/>
  <c r="AH102" i="10"/>
  <c r="AH101" i="10"/>
  <c r="AI101" i="10"/>
  <c r="AH100" i="10"/>
  <c r="AH99" i="10"/>
  <c r="AH98" i="10"/>
  <c r="AH97" i="10"/>
  <c r="AI97" i="10"/>
  <c r="AH96" i="10"/>
  <c r="AH95" i="10"/>
  <c r="AH94" i="10"/>
  <c r="AH93" i="10"/>
  <c r="AI93" i="10"/>
  <c r="AH92" i="10"/>
  <c r="AH91" i="10"/>
  <c r="AH90" i="10"/>
  <c r="AH89" i="10"/>
  <c r="AI89" i="10"/>
  <c r="AH88" i="10"/>
  <c r="AH87" i="10"/>
  <c r="AH86" i="10"/>
  <c r="AH85" i="10"/>
  <c r="AI85" i="10"/>
  <c r="AH84" i="10"/>
  <c r="AH83" i="10"/>
  <c r="AH82" i="10"/>
  <c r="AH81" i="10"/>
  <c r="AI81" i="10"/>
  <c r="AH80" i="10"/>
  <c r="AH79" i="10"/>
  <c r="AH78" i="10"/>
  <c r="AH77" i="10"/>
  <c r="AI77" i="10"/>
  <c r="AH76" i="10"/>
  <c r="AH75" i="10"/>
  <c r="AH74" i="10"/>
  <c r="AH73" i="10"/>
  <c r="AI73" i="10"/>
  <c r="AH72" i="10"/>
  <c r="AH71" i="10"/>
  <c r="AH70" i="10"/>
  <c r="AH69" i="10"/>
  <c r="AI69" i="10"/>
  <c r="AH68" i="10"/>
  <c r="AH67" i="10"/>
  <c r="AH66" i="10"/>
  <c r="AH65" i="10"/>
  <c r="AI65" i="10"/>
  <c r="AH64" i="10"/>
  <c r="AH63" i="10"/>
  <c r="AH62" i="10"/>
  <c r="AH61" i="10"/>
  <c r="AI61" i="10"/>
  <c r="AH60" i="10"/>
  <c r="AH59" i="10"/>
  <c r="AH58" i="10"/>
  <c r="AH57" i="10"/>
  <c r="AI57" i="10"/>
  <c r="AH56" i="10"/>
  <c r="AH55" i="10"/>
  <c r="AH54" i="10"/>
  <c r="AH53" i="10"/>
  <c r="AI53" i="10"/>
  <c r="AH52" i="10"/>
  <c r="AH51" i="10"/>
  <c r="AH50" i="10"/>
  <c r="AH49" i="10"/>
  <c r="AI49" i="10"/>
  <c r="AH48" i="10"/>
  <c r="AH47" i="10"/>
  <c r="AH46" i="10"/>
  <c r="AH45" i="10"/>
  <c r="AI45" i="10"/>
  <c r="AH44" i="10"/>
  <c r="AH43" i="10"/>
  <c r="AH42" i="10"/>
  <c r="AH41" i="10"/>
  <c r="AI41" i="10"/>
  <c r="AH40" i="10"/>
  <c r="AH39" i="10"/>
  <c r="AH38" i="10"/>
  <c r="AH37" i="10"/>
  <c r="AI37" i="10"/>
  <c r="AH36" i="10"/>
  <c r="AH35" i="10"/>
  <c r="AH34" i="10"/>
  <c r="AH33" i="10"/>
  <c r="AI33" i="10"/>
  <c r="AH32" i="10"/>
  <c r="AH31" i="10"/>
  <c r="AH30" i="10"/>
  <c r="AH29" i="10"/>
  <c r="AI29" i="10"/>
  <c r="AH28" i="10"/>
  <c r="AH27" i="10"/>
  <c r="AH26" i="10"/>
  <c r="AH25" i="10"/>
  <c r="AI25" i="10"/>
  <c r="AH24" i="10"/>
  <c r="AH23" i="10"/>
  <c r="AH22" i="10"/>
  <c r="AH21" i="10"/>
  <c r="AI21" i="10"/>
  <c r="AH20" i="10"/>
  <c r="AH19" i="10"/>
  <c r="AH18" i="10"/>
  <c r="AH17" i="10"/>
  <c r="AI17" i="10"/>
  <c r="AH16" i="10"/>
  <c r="AH15" i="10"/>
  <c r="AH14" i="10"/>
  <c r="AH13" i="10"/>
  <c r="AI13" i="10"/>
  <c r="AH12" i="10"/>
  <c r="AH11" i="10"/>
  <c r="AH10" i="10"/>
  <c r="AH9" i="10"/>
  <c r="AI9" i="10"/>
  <c r="AB104" i="10"/>
  <c r="AB103" i="10"/>
  <c r="AB102" i="10"/>
  <c r="AB101" i="10"/>
  <c r="AC101" i="10"/>
  <c r="AB100" i="10"/>
  <c r="AB99" i="10"/>
  <c r="AB98" i="10"/>
  <c r="AB97" i="10"/>
  <c r="AC97" i="10"/>
  <c r="AB96" i="10"/>
  <c r="AB95" i="10"/>
  <c r="AB94" i="10"/>
  <c r="AB93" i="10"/>
  <c r="AC93" i="10"/>
  <c r="AB92" i="10"/>
  <c r="AB91" i="10"/>
  <c r="AB90" i="10"/>
  <c r="AB89" i="10"/>
  <c r="AC89" i="10"/>
  <c r="AB88" i="10"/>
  <c r="AB87" i="10"/>
  <c r="AB86" i="10"/>
  <c r="AB85" i="10"/>
  <c r="AC85" i="10"/>
  <c r="AB84" i="10"/>
  <c r="AB83" i="10"/>
  <c r="AB82" i="10"/>
  <c r="AB81" i="10"/>
  <c r="AC81" i="10"/>
  <c r="AB80" i="10"/>
  <c r="AB79" i="10"/>
  <c r="AB78" i="10"/>
  <c r="AB77" i="10"/>
  <c r="AC77" i="10"/>
  <c r="AB76" i="10"/>
  <c r="AB75" i="10"/>
  <c r="AB74" i="10"/>
  <c r="AB73" i="10"/>
  <c r="AC73" i="10"/>
  <c r="AB72" i="10"/>
  <c r="AB71" i="10"/>
  <c r="AB70" i="10"/>
  <c r="AB69" i="10"/>
  <c r="AC69" i="10"/>
  <c r="AB68" i="10"/>
  <c r="AB67" i="10"/>
  <c r="AB66" i="10"/>
  <c r="AB65" i="10"/>
  <c r="AC65" i="10"/>
  <c r="AB64" i="10"/>
  <c r="AB63" i="10"/>
  <c r="AB62" i="10"/>
  <c r="AB61" i="10"/>
  <c r="AC61" i="10"/>
  <c r="AB60" i="10"/>
  <c r="AB59" i="10"/>
  <c r="AB58" i="10"/>
  <c r="AB57" i="10"/>
  <c r="AC57" i="10"/>
  <c r="AB56" i="10"/>
  <c r="AB55" i="10"/>
  <c r="AB54" i="10"/>
  <c r="AB53" i="10"/>
  <c r="AC53" i="10"/>
  <c r="AB52" i="10"/>
  <c r="AB51" i="10"/>
  <c r="AB50" i="10"/>
  <c r="AB49" i="10"/>
  <c r="AC49" i="10"/>
  <c r="AB48" i="10"/>
  <c r="AB47" i="10"/>
  <c r="AB46" i="10"/>
  <c r="AB45" i="10"/>
  <c r="AC45" i="10"/>
  <c r="AB44" i="10"/>
  <c r="AB43" i="10"/>
  <c r="AB42" i="10"/>
  <c r="AB41" i="10"/>
  <c r="AC41" i="10"/>
  <c r="AB40" i="10"/>
  <c r="AB39" i="10"/>
  <c r="AB38" i="10"/>
  <c r="AB37" i="10"/>
  <c r="AC37" i="10"/>
  <c r="AB36" i="10"/>
  <c r="AB35" i="10"/>
  <c r="AB34" i="10"/>
  <c r="AB33" i="10"/>
  <c r="AC33" i="10"/>
  <c r="AB32" i="10"/>
  <c r="AB31" i="10"/>
  <c r="AB30" i="10"/>
  <c r="AB29" i="10"/>
  <c r="AC29" i="10"/>
  <c r="AB28" i="10"/>
  <c r="AB27" i="10"/>
  <c r="AB26" i="10"/>
  <c r="AB25" i="10"/>
  <c r="AC25" i="10"/>
  <c r="AB24" i="10"/>
  <c r="AB23" i="10"/>
  <c r="AB22" i="10"/>
  <c r="AB21" i="10"/>
  <c r="AC21" i="10"/>
  <c r="AB20" i="10"/>
  <c r="AB19" i="10"/>
  <c r="AB18" i="10"/>
  <c r="AB17" i="10"/>
  <c r="AC17" i="10"/>
  <c r="AB16" i="10"/>
  <c r="AB15" i="10"/>
  <c r="AB14" i="10"/>
  <c r="AB13" i="10"/>
  <c r="AC13" i="10"/>
  <c r="AB12" i="10"/>
  <c r="AB11" i="10"/>
  <c r="AB10" i="10"/>
  <c r="AB9" i="10"/>
  <c r="AC9" i="10"/>
  <c r="V104" i="10"/>
  <c r="V103" i="10"/>
  <c r="V102" i="10"/>
  <c r="V101" i="10"/>
  <c r="W101" i="10"/>
  <c r="V100" i="10"/>
  <c r="V99" i="10"/>
  <c r="V98" i="10"/>
  <c r="V97" i="10"/>
  <c r="W97" i="10"/>
  <c r="V96" i="10"/>
  <c r="V95" i="10"/>
  <c r="V94" i="10"/>
  <c r="V93" i="10"/>
  <c r="W93" i="10"/>
  <c r="V92" i="10"/>
  <c r="V91" i="10"/>
  <c r="V90" i="10"/>
  <c r="V89" i="10"/>
  <c r="W89" i="10"/>
  <c r="V88" i="10"/>
  <c r="V87" i="10"/>
  <c r="V86" i="10"/>
  <c r="V85" i="10"/>
  <c r="W85" i="10"/>
  <c r="V84" i="10"/>
  <c r="V83" i="10"/>
  <c r="V82" i="10"/>
  <c r="V81" i="10"/>
  <c r="W81" i="10"/>
  <c r="V80" i="10"/>
  <c r="V79" i="10"/>
  <c r="V78" i="10"/>
  <c r="V77" i="10"/>
  <c r="W77" i="10"/>
  <c r="V76" i="10"/>
  <c r="V75" i="10"/>
  <c r="V74" i="10"/>
  <c r="V73" i="10"/>
  <c r="W73" i="10"/>
  <c r="V72" i="10"/>
  <c r="V71" i="10"/>
  <c r="V70" i="10"/>
  <c r="V69" i="10"/>
  <c r="W69" i="10"/>
  <c r="V68" i="10"/>
  <c r="V67" i="10"/>
  <c r="V66" i="10"/>
  <c r="V65" i="10"/>
  <c r="W65" i="10"/>
  <c r="V64" i="10"/>
  <c r="V63" i="10"/>
  <c r="V62" i="10"/>
  <c r="V61" i="10"/>
  <c r="W61" i="10"/>
  <c r="V60" i="10"/>
  <c r="V59" i="10"/>
  <c r="V58" i="10"/>
  <c r="V57" i="10"/>
  <c r="W57" i="10"/>
  <c r="V56" i="10"/>
  <c r="V55" i="10"/>
  <c r="V54" i="10"/>
  <c r="V53" i="10"/>
  <c r="W53" i="10"/>
  <c r="V52" i="10"/>
  <c r="V51" i="10"/>
  <c r="V50" i="10"/>
  <c r="V49" i="10"/>
  <c r="W49" i="10"/>
  <c r="V48" i="10"/>
  <c r="V47" i="10"/>
  <c r="V46" i="10"/>
  <c r="V45" i="10"/>
  <c r="W45" i="10"/>
  <c r="V44" i="10"/>
  <c r="V43" i="10"/>
  <c r="V42" i="10"/>
  <c r="V41" i="10"/>
  <c r="W41" i="10"/>
  <c r="V40" i="10"/>
  <c r="V39" i="10"/>
  <c r="V38" i="10"/>
  <c r="V37" i="10"/>
  <c r="W37" i="10"/>
  <c r="V36" i="10"/>
  <c r="V35" i="10"/>
  <c r="V34" i="10"/>
  <c r="V33" i="10"/>
  <c r="W33" i="10"/>
  <c r="V32" i="10"/>
  <c r="V31" i="10"/>
  <c r="V30" i="10"/>
  <c r="V29" i="10"/>
  <c r="W29" i="10"/>
  <c r="V28" i="10"/>
  <c r="V27" i="10"/>
  <c r="V26" i="10"/>
  <c r="V25" i="10"/>
  <c r="W25" i="10"/>
  <c r="V24" i="10"/>
  <c r="V23" i="10"/>
  <c r="V22" i="10"/>
  <c r="V21" i="10"/>
  <c r="W21" i="10"/>
  <c r="V20" i="10"/>
  <c r="V19" i="10"/>
  <c r="V18" i="10"/>
  <c r="V17" i="10"/>
  <c r="W17" i="10"/>
  <c r="V16" i="10"/>
  <c r="V15" i="10"/>
  <c r="V14" i="10"/>
  <c r="V13" i="10"/>
  <c r="W13" i="10"/>
  <c r="V12" i="10"/>
  <c r="V11" i="10"/>
  <c r="V10" i="10"/>
  <c r="V9" i="10"/>
  <c r="W9" i="10"/>
  <c r="P104" i="10"/>
  <c r="P103" i="10"/>
  <c r="P102" i="10"/>
  <c r="P101" i="10"/>
  <c r="Q101" i="10"/>
  <c r="P100" i="10"/>
  <c r="P99" i="10"/>
  <c r="P98" i="10"/>
  <c r="P97" i="10"/>
  <c r="Q97" i="10"/>
  <c r="P96" i="10"/>
  <c r="P95" i="10"/>
  <c r="P94" i="10"/>
  <c r="P93" i="10"/>
  <c r="Q93" i="10"/>
  <c r="P92" i="10"/>
  <c r="P91" i="10"/>
  <c r="P90" i="10"/>
  <c r="P89" i="10"/>
  <c r="Q89" i="10"/>
  <c r="P88" i="10"/>
  <c r="P87" i="10"/>
  <c r="P86" i="10"/>
  <c r="P85" i="10"/>
  <c r="Q85" i="10"/>
  <c r="P84" i="10"/>
  <c r="P83" i="10"/>
  <c r="P82" i="10"/>
  <c r="P81" i="10"/>
  <c r="Q81" i="10"/>
  <c r="P80" i="10"/>
  <c r="P79" i="10"/>
  <c r="P78" i="10"/>
  <c r="P77" i="10"/>
  <c r="Q77" i="10"/>
  <c r="P76" i="10"/>
  <c r="P75" i="10"/>
  <c r="P74" i="10"/>
  <c r="P73" i="10"/>
  <c r="Q73" i="10"/>
  <c r="P72" i="10"/>
  <c r="P71" i="10"/>
  <c r="P70" i="10"/>
  <c r="P69" i="10"/>
  <c r="Q69" i="10"/>
  <c r="P68" i="10"/>
  <c r="P67" i="10"/>
  <c r="P66" i="10"/>
  <c r="P65" i="10"/>
  <c r="Q65" i="10"/>
  <c r="P64" i="10"/>
  <c r="P63" i="10"/>
  <c r="P62" i="10"/>
  <c r="P61" i="10"/>
  <c r="Q61" i="10"/>
  <c r="P60" i="10"/>
  <c r="P59" i="10"/>
  <c r="P58" i="10"/>
  <c r="P57" i="10"/>
  <c r="Q57" i="10"/>
  <c r="P56" i="10"/>
  <c r="P55" i="10"/>
  <c r="P54" i="10"/>
  <c r="P53" i="10"/>
  <c r="Q53" i="10"/>
  <c r="P52" i="10"/>
  <c r="P51" i="10"/>
  <c r="P50" i="10"/>
  <c r="P49" i="10"/>
  <c r="Q49" i="10"/>
  <c r="P48" i="10"/>
  <c r="P47" i="10"/>
  <c r="P46" i="10"/>
  <c r="P45" i="10"/>
  <c r="Q45" i="10"/>
  <c r="P44" i="10"/>
  <c r="P43" i="10"/>
  <c r="P42" i="10"/>
  <c r="P41" i="10"/>
  <c r="Q41" i="10"/>
  <c r="P40" i="10"/>
  <c r="P39" i="10"/>
  <c r="P38" i="10"/>
  <c r="P37" i="10"/>
  <c r="Q37" i="10"/>
  <c r="P36" i="10"/>
  <c r="P35" i="10"/>
  <c r="P34" i="10"/>
  <c r="P33" i="10"/>
  <c r="Q33" i="10"/>
  <c r="P32" i="10"/>
  <c r="P31" i="10"/>
  <c r="P30" i="10"/>
  <c r="P29" i="10"/>
  <c r="Q29" i="10"/>
  <c r="P28" i="10"/>
  <c r="P27" i="10"/>
  <c r="P26" i="10"/>
  <c r="P25" i="10"/>
  <c r="Q25" i="10"/>
  <c r="P24" i="10"/>
  <c r="P23" i="10"/>
  <c r="P22" i="10"/>
  <c r="P21" i="10"/>
  <c r="Q21" i="10"/>
  <c r="P20" i="10"/>
  <c r="P19" i="10"/>
  <c r="P18" i="10"/>
  <c r="P17" i="10"/>
  <c r="Q17" i="10"/>
  <c r="P16" i="10"/>
  <c r="P15" i="10"/>
  <c r="P14" i="10"/>
  <c r="P13" i="10"/>
  <c r="Q13" i="10"/>
  <c r="P12" i="10"/>
  <c r="P11" i="10"/>
  <c r="P10" i="10"/>
  <c r="P9" i="10"/>
  <c r="Q9" i="10"/>
  <c r="BB107" i="10"/>
  <c r="AV107" i="10"/>
  <c r="AP105" i="10"/>
  <c r="AT105" i="10"/>
  <c r="AQ106" i="10"/>
  <c r="AT106" i="10"/>
  <c r="AT107" i="10"/>
  <c r="H8" i="8"/>
  <c r="AJ105" i="10"/>
  <c r="AN105" i="10"/>
  <c r="AK106" i="10"/>
  <c r="AN106" i="10"/>
  <c r="AD105" i="10"/>
  <c r="AH105" i="10"/>
  <c r="AE106" i="10"/>
  <c r="AH106" i="10"/>
  <c r="AD107" i="10"/>
  <c r="X105" i="10"/>
  <c r="AB105" i="10"/>
  <c r="Y106" i="10"/>
  <c r="AB106" i="10"/>
  <c r="X107" i="10"/>
  <c r="R105" i="10"/>
  <c r="S106" i="10"/>
  <c r="V106" i="10"/>
  <c r="L105" i="10"/>
  <c r="P105" i="10"/>
  <c r="M106" i="10"/>
  <c r="P106" i="10"/>
  <c r="C105" i="10"/>
  <c r="G105" i="10"/>
  <c r="D106" i="10"/>
  <c r="G106" i="10"/>
  <c r="G104" i="10"/>
  <c r="G103" i="10"/>
  <c r="G102" i="10"/>
  <c r="G101" i="10"/>
  <c r="H101" i="10"/>
  <c r="G100" i="10"/>
  <c r="G99" i="10"/>
  <c r="G98" i="10"/>
  <c r="G97" i="10"/>
  <c r="H97" i="10"/>
  <c r="G96" i="10"/>
  <c r="G95" i="10"/>
  <c r="G94" i="10"/>
  <c r="G93" i="10"/>
  <c r="H93" i="10"/>
  <c r="G92" i="10"/>
  <c r="G91" i="10"/>
  <c r="G90" i="10"/>
  <c r="G89" i="10"/>
  <c r="H89" i="10"/>
  <c r="G88" i="10"/>
  <c r="G87" i="10"/>
  <c r="G86" i="10"/>
  <c r="G85" i="10"/>
  <c r="H85" i="10"/>
  <c r="G84" i="10"/>
  <c r="G83" i="10"/>
  <c r="G82" i="10"/>
  <c r="G81" i="10"/>
  <c r="H81" i="10"/>
  <c r="G80" i="10"/>
  <c r="G79" i="10"/>
  <c r="G78" i="10"/>
  <c r="G77" i="10"/>
  <c r="H77" i="10"/>
  <c r="G76" i="10"/>
  <c r="G75" i="10"/>
  <c r="G74" i="10"/>
  <c r="G73" i="10"/>
  <c r="H73" i="10"/>
  <c r="G72" i="10"/>
  <c r="G71" i="10"/>
  <c r="G70" i="10"/>
  <c r="G69" i="10"/>
  <c r="H69" i="10"/>
  <c r="G68" i="10"/>
  <c r="G67" i="10"/>
  <c r="G66" i="10"/>
  <c r="G65" i="10"/>
  <c r="H65" i="10"/>
  <c r="G64" i="10"/>
  <c r="G63" i="10"/>
  <c r="G62" i="10"/>
  <c r="G61" i="10"/>
  <c r="H61" i="10"/>
  <c r="G60" i="10"/>
  <c r="G59" i="10"/>
  <c r="G58" i="10"/>
  <c r="G57" i="10"/>
  <c r="H57" i="10"/>
  <c r="G56" i="10"/>
  <c r="G55" i="10"/>
  <c r="G54" i="10"/>
  <c r="G53" i="10"/>
  <c r="H53" i="10"/>
  <c r="G52" i="10"/>
  <c r="G51" i="10"/>
  <c r="G50" i="10"/>
  <c r="G49" i="10"/>
  <c r="H49" i="10"/>
  <c r="G48" i="10"/>
  <c r="G47" i="10"/>
  <c r="G46" i="10"/>
  <c r="G45" i="10"/>
  <c r="H45" i="10"/>
  <c r="G44" i="10"/>
  <c r="G43" i="10"/>
  <c r="G42" i="10"/>
  <c r="G41" i="10"/>
  <c r="H41" i="10"/>
  <c r="G40" i="10"/>
  <c r="G39" i="10"/>
  <c r="G38" i="10"/>
  <c r="G37" i="10"/>
  <c r="H37" i="10"/>
  <c r="G36" i="10"/>
  <c r="G35" i="10"/>
  <c r="G34" i="10"/>
  <c r="G33" i="10"/>
  <c r="H33" i="10"/>
  <c r="G32" i="10"/>
  <c r="G31" i="10"/>
  <c r="G30" i="10"/>
  <c r="G29" i="10"/>
  <c r="H29" i="10"/>
  <c r="G28" i="10"/>
  <c r="G27" i="10"/>
  <c r="G26" i="10"/>
  <c r="G25" i="10"/>
  <c r="H25" i="10"/>
  <c r="G24" i="10"/>
  <c r="G23" i="10"/>
  <c r="G22" i="10"/>
  <c r="G21" i="10"/>
  <c r="H21" i="10"/>
  <c r="G20" i="10"/>
  <c r="G19" i="10"/>
  <c r="G18" i="10"/>
  <c r="G17" i="10"/>
  <c r="H17" i="10"/>
  <c r="G16" i="10"/>
  <c r="G15" i="10"/>
  <c r="G14" i="10"/>
  <c r="G13" i="10"/>
  <c r="H13" i="10"/>
  <c r="G12" i="10"/>
  <c r="G11" i="10"/>
  <c r="G10" i="10"/>
  <c r="G9" i="10"/>
  <c r="M7" i="18"/>
  <c r="M42" i="18"/>
  <c r="K9" i="8"/>
  <c r="C13" i="17"/>
  <c r="F22" i="18"/>
  <c r="C8" i="17"/>
  <c r="D12" i="17"/>
  <c r="D13" i="17"/>
  <c r="G22" i="18"/>
  <c r="D8" i="17"/>
  <c r="E12" i="17"/>
  <c r="E13" i="17"/>
  <c r="H22" i="18"/>
  <c r="E8" i="17"/>
  <c r="F12" i="17"/>
  <c r="F13" i="17"/>
  <c r="I22" i="18"/>
  <c r="F8" i="17"/>
  <c r="G12" i="17"/>
  <c r="G13" i="17"/>
  <c r="J22" i="18"/>
  <c r="G8" i="17"/>
  <c r="H12" i="17"/>
  <c r="H13" i="17"/>
  <c r="K22" i="18"/>
  <c r="H8" i="17"/>
  <c r="I12" i="17"/>
  <c r="I13" i="17"/>
  <c r="L22" i="18"/>
  <c r="I8" i="17"/>
  <c r="M22" i="18"/>
  <c r="J8" i="17"/>
  <c r="N77" i="20"/>
  <c r="N48" i="20"/>
  <c r="N8" i="20"/>
  <c r="N21" i="20"/>
  <c r="N37" i="20"/>
  <c r="N90" i="20"/>
  <c r="E90" i="20"/>
  <c r="E44" i="18"/>
  <c r="N44" i="18"/>
  <c r="O44" i="18"/>
  <c r="E45" i="18"/>
  <c r="N45" i="18"/>
  <c r="O45" i="18"/>
  <c r="E46" i="18"/>
  <c r="N46" i="18"/>
  <c r="O46" i="18"/>
  <c r="E47" i="18"/>
  <c r="N47" i="18"/>
  <c r="E48" i="18"/>
  <c r="N48" i="18"/>
  <c r="O48" i="18"/>
  <c r="E49" i="18"/>
  <c r="N49" i="18"/>
  <c r="O49" i="18"/>
  <c r="E50" i="18"/>
  <c r="N50" i="18"/>
  <c r="O50" i="18"/>
  <c r="E51" i="18"/>
  <c r="N51" i="18"/>
  <c r="O51" i="18"/>
  <c r="E52" i="18"/>
  <c r="N52" i="18"/>
  <c r="O52" i="18"/>
  <c r="E53" i="18"/>
  <c r="N53" i="18"/>
  <c r="O53" i="18"/>
  <c r="E54" i="18"/>
  <c r="N54" i="18"/>
  <c r="O54" i="18"/>
  <c r="E55" i="18"/>
  <c r="N55" i="18"/>
  <c r="E56" i="18"/>
  <c r="N56" i="18"/>
  <c r="O56" i="18"/>
  <c r="N13" i="18"/>
  <c r="O13" i="18"/>
  <c r="N11" i="18"/>
  <c r="N12" i="18"/>
  <c r="N14" i="18"/>
  <c r="N15" i="18"/>
  <c r="N16" i="18"/>
  <c r="N19" i="18"/>
  <c r="N20" i="18"/>
  <c r="N21" i="18"/>
  <c r="N22" i="18"/>
  <c r="O11" i="18"/>
  <c r="O12" i="18"/>
  <c r="O14" i="18"/>
  <c r="O15" i="18"/>
  <c r="O16" i="18"/>
  <c r="O19" i="18"/>
  <c r="O20" i="18"/>
  <c r="O21" i="18"/>
  <c r="M57" i="18"/>
  <c r="N43" i="18"/>
  <c r="O7" i="18"/>
  <c r="L57" i="18"/>
  <c r="K57" i="18"/>
  <c r="J57" i="18"/>
  <c r="I57" i="18"/>
  <c r="H57" i="18"/>
  <c r="G57" i="18"/>
  <c r="F57" i="18"/>
  <c r="E43" i="18"/>
  <c r="B7" i="8"/>
  <c r="A12" i="17"/>
  <c r="A4" i="20"/>
  <c r="A3" i="20"/>
  <c r="A1" i="20"/>
  <c r="E7" i="8"/>
  <c r="K7" i="18"/>
  <c r="K42" i="18"/>
  <c r="H7" i="8"/>
  <c r="N7" i="18"/>
  <c r="N42" i="18"/>
  <c r="O42" i="18"/>
  <c r="E7" i="18"/>
  <c r="E42" i="18"/>
  <c r="F7" i="18"/>
  <c r="F42" i="18"/>
  <c r="G7" i="18"/>
  <c r="G42" i="18"/>
  <c r="H7" i="18"/>
  <c r="H42" i="18"/>
  <c r="I7" i="18"/>
  <c r="I42" i="18"/>
  <c r="J7" i="18"/>
  <c r="J42" i="18"/>
  <c r="L7" i="18"/>
  <c r="L42" i="18"/>
  <c r="D7" i="8"/>
  <c r="F7" i="8"/>
  <c r="G7" i="8"/>
  <c r="I7" i="8"/>
  <c r="K7" i="8"/>
  <c r="A1" i="3"/>
  <c r="A4" i="2"/>
  <c r="A3" i="2"/>
  <c r="A4" i="3"/>
  <c r="A3" i="3"/>
  <c r="A3" i="17"/>
  <c r="A1" i="18"/>
  <c r="A3" i="18"/>
  <c r="A1" i="17"/>
  <c r="A8" i="2"/>
  <c r="A9" i="2"/>
  <c r="A10" i="2"/>
  <c r="A11" i="2"/>
  <c r="A12" i="2"/>
  <c r="A13" i="2"/>
  <c r="A14" i="2"/>
  <c r="A15" i="2"/>
  <c r="A16" i="2"/>
  <c r="A17" i="2"/>
  <c r="A18" i="2"/>
  <c r="A19" i="2"/>
  <c r="A20" i="2"/>
  <c r="A21" i="2"/>
  <c r="A22" i="2"/>
  <c r="A23" i="2"/>
  <c r="A24" i="2"/>
  <c r="A25" i="2"/>
  <c r="A26" i="2"/>
  <c r="A1" i="2"/>
  <c r="A3" i="8"/>
  <c r="A1" i="8"/>
  <c r="A3" i="10"/>
  <c r="A1" i="10"/>
  <c r="A3" i="5"/>
  <c r="A1" i="5"/>
  <c r="D194" i="5"/>
  <c r="E194" i="5"/>
  <c r="D191" i="5"/>
  <c r="E191" i="5"/>
  <c r="D193" i="5"/>
  <c r="E193" i="5"/>
  <c r="D192" i="5"/>
  <c r="E192" i="5"/>
  <c r="D186" i="5"/>
  <c r="D185" i="5"/>
  <c r="E185" i="5"/>
  <c r="E186" i="5"/>
  <c r="O55" i="18"/>
  <c r="V105" i="10"/>
  <c r="V107" i="10"/>
  <c r="D8" i="8"/>
  <c r="R107" i="10"/>
  <c r="N57" i="18"/>
  <c r="O22" i="18"/>
  <c r="O47" i="18"/>
  <c r="E57" i="18"/>
  <c r="N178" i="20"/>
  <c r="BF107" i="10"/>
  <c r="J8" i="8"/>
  <c r="O43" i="18"/>
  <c r="G107" i="10"/>
  <c r="D124" i="5"/>
  <c r="E124" i="5"/>
  <c r="AP107" i="10"/>
  <c r="H11" i="10"/>
  <c r="H19" i="10"/>
  <c r="H27" i="10"/>
  <c r="H35" i="10"/>
  <c r="H43" i="10"/>
  <c r="H51" i="10"/>
  <c r="H59" i="10"/>
  <c r="H67" i="10"/>
  <c r="H75" i="10"/>
  <c r="H83" i="10"/>
  <c r="H91" i="10"/>
  <c r="H99" i="10"/>
  <c r="L107" i="10"/>
  <c r="AB107" i="10"/>
  <c r="E8" i="8"/>
  <c r="Q11" i="10"/>
  <c r="Q19" i="10"/>
  <c r="Q27" i="10"/>
  <c r="Q35" i="10"/>
  <c r="Q43" i="10"/>
  <c r="Q51" i="10"/>
  <c r="Q59" i="10"/>
  <c r="Q67" i="10"/>
  <c r="Q75" i="10"/>
  <c r="Q83" i="10"/>
  <c r="Q91" i="10"/>
  <c r="Q99" i="10"/>
  <c r="W11" i="10"/>
  <c r="W19" i="10"/>
  <c r="W27" i="10"/>
  <c r="W35" i="10"/>
  <c r="W43" i="10"/>
  <c r="W51" i="10"/>
  <c r="W59" i="10"/>
  <c r="W67" i="10"/>
  <c r="W75" i="10"/>
  <c r="W83" i="10"/>
  <c r="W91" i="10"/>
  <c r="W99" i="10"/>
  <c r="AC11" i="10"/>
  <c r="AC19" i="10"/>
  <c r="AC27" i="10"/>
  <c r="AC35" i="10"/>
  <c r="AC43" i="10"/>
  <c r="AC51" i="10"/>
  <c r="AC59" i="10"/>
  <c r="AC67" i="10"/>
  <c r="AC75" i="10"/>
  <c r="AC83" i="10"/>
  <c r="AC91" i="10"/>
  <c r="AC99" i="10"/>
  <c r="AI11" i="10"/>
  <c r="AI19" i="10"/>
  <c r="AI27" i="10"/>
  <c r="AI35" i="10"/>
  <c r="AI43" i="10"/>
  <c r="AI51" i="10"/>
  <c r="AI59" i="10"/>
  <c r="AI67" i="10"/>
  <c r="AI75" i="10"/>
  <c r="AI83" i="10"/>
  <c r="AI91" i="10"/>
  <c r="AI99" i="10"/>
  <c r="AO11" i="10"/>
  <c r="AO19" i="10"/>
  <c r="AO27" i="10"/>
  <c r="AO35" i="10"/>
  <c r="AO43" i="10"/>
  <c r="AO51" i="10"/>
  <c r="AO59" i="10"/>
  <c r="AO67" i="10"/>
  <c r="AO75" i="10"/>
  <c r="AO83" i="10"/>
  <c r="AO91" i="10"/>
  <c r="AO99" i="10"/>
  <c r="AU11" i="10"/>
  <c r="AU19" i="10"/>
  <c r="AU27" i="10"/>
  <c r="AU35" i="10"/>
  <c r="AU43" i="10"/>
  <c r="AU51" i="10"/>
  <c r="AU59" i="10"/>
  <c r="AU67" i="10"/>
  <c r="AU75" i="10"/>
  <c r="AU83" i="10"/>
  <c r="AU91" i="10"/>
  <c r="AU99" i="10"/>
  <c r="BA11" i="10"/>
  <c r="BA19" i="10"/>
  <c r="BA27" i="10"/>
  <c r="BA35" i="10"/>
  <c r="BA43" i="10"/>
  <c r="BA51" i="10"/>
  <c r="BA59" i="10"/>
  <c r="BA67" i="10"/>
  <c r="BA75" i="10"/>
  <c r="BA83" i="10"/>
  <c r="BA91" i="10"/>
  <c r="BA99" i="10"/>
  <c r="BG27" i="10"/>
  <c r="BG35" i="10"/>
  <c r="BG43" i="10"/>
  <c r="BG51" i="10"/>
  <c r="BG59" i="10"/>
  <c r="BG67" i="10"/>
  <c r="BG75" i="10"/>
  <c r="BG83" i="10"/>
  <c r="BG91" i="10"/>
  <c r="BG99" i="10"/>
  <c r="AN107" i="10"/>
  <c r="G8" i="8"/>
  <c r="E22" i="18"/>
  <c r="B8" i="17"/>
  <c r="B14" i="17"/>
  <c r="AH107" i="10"/>
  <c r="F8" i="8"/>
  <c r="P107" i="10"/>
  <c r="B8" i="8"/>
  <c r="H15" i="10"/>
  <c r="H23" i="10"/>
  <c r="H31" i="10"/>
  <c r="H39" i="10"/>
  <c r="H47" i="10"/>
  <c r="H55" i="10"/>
  <c r="H63" i="10"/>
  <c r="H71" i="10"/>
  <c r="H79" i="10"/>
  <c r="H87" i="10"/>
  <c r="H95" i="10"/>
  <c r="H103" i="10"/>
  <c r="AJ107" i="10"/>
  <c r="Q15" i="10"/>
  <c r="Q23" i="10"/>
  <c r="Q31" i="10"/>
  <c r="Q39" i="10"/>
  <c r="Q47" i="10"/>
  <c r="Q55" i="10"/>
  <c r="Q63" i="10"/>
  <c r="Q71" i="10"/>
  <c r="Q79" i="10"/>
  <c r="Q87" i="10"/>
  <c r="Q95" i="10"/>
  <c r="Q103" i="10"/>
  <c r="W15" i="10"/>
  <c r="W23" i="10"/>
  <c r="W31" i="10"/>
  <c r="W39" i="10"/>
  <c r="W47" i="10"/>
  <c r="W55" i="10"/>
  <c r="W63" i="10"/>
  <c r="W71" i="10"/>
  <c r="W79" i="10"/>
  <c r="W87" i="10"/>
  <c r="W95" i="10"/>
  <c r="W103" i="10"/>
  <c r="AC15" i="10"/>
  <c r="AC23" i="10"/>
  <c r="AC31" i="10"/>
  <c r="AC39" i="10"/>
  <c r="AC47" i="10"/>
  <c r="AC55" i="10"/>
  <c r="AC63" i="10"/>
  <c r="AC71" i="10"/>
  <c r="AC79" i="10"/>
  <c r="AC87" i="10"/>
  <c r="AC95" i="10"/>
  <c r="AC103" i="10"/>
  <c r="AI15" i="10"/>
  <c r="AI23" i="10"/>
  <c r="AI31" i="10"/>
  <c r="AI39" i="10"/>
  <c r="AI47" i="10"/>
  <c r="AI55" i="10"/>
  <c r="AI63" i="10"/>
  <c r="AI71" i="10"/>
  <c r="AI79" i="10"/>
  <c r="AI87" i="10"/>
  <c r="AI95" i="10"/>
  <c r="AI103" i="10"/>
  <c r="AO15" i="10"/>
  <c r="AO23" i="10"/>
  <c r="AO31" i="10"/>
  <c r="AO39" i="10"/>
  <c r="AO47" i="10"/>
  <c r="AO55" i="10"/>
  <c r="AO63" i="10"/>
  <c r="AO71" i="10"/>
  <c r="AO79" i="10"/>
  <c r="AO87" i="10"/>
  <c r="AO95" i="10"/>
  <c r="AO103" i="10"/>
  <c r="AU15" i="10"/>
  <c r="AU23" i="10"/>
  <c r="AU31" i="10"/>
  <c r="AU39" i="10"/>
  <c r="AU47" i="10"/>
  <c r="AU55" i="10"/>
  <c r="AU63" i="10"/>
  <c r="AU71" i="10"/>
  <c r="AU79" i="10"/>
  <c r="AU87" i="10"/>
  <c r="AU95" i="10"/>
  <c r="AU103" i="10"/>
  <c r="BA15" i="10"/>
  <c r="BA23" i="10"/>
  <c r="BA31" i="10"/>
  <c r="BA39" i="10"/>
  <c r="BA47" i="10"/>
  <c r="BA55" i="10"/>
  <c r="BA63" i="10"/>
  <c r="BA71" i="10"/>
  <c r="BA79" i="10"/>
  <c r="BA87" i="10"/>
  <c r="BA95" i="10"/>
  <c r="BA103" i="10"/>
  <c r="BG23" i="10"/>
  <c r="BG31" i="10"/>
  <c r="BG39" i="10"/>
  <c r="BG47" i="10"/>
  <c r="BG55" i="10"/>
  <c r="BG63" i="10"/>
  <c r="BG71" i="10"/>
  <c r="BG79" i="10"/>
  <c r="BG87" i="10"/>
  <c r="BG95" i="10"/>
  <c r="BG103" i="10"/>
  <c r="D19" i="8"/>
  <c r="J14" i="17"/>
  <c r="J21" i="17"/>
  <c r="K13" i="17"/>
  <c r="L13" i="17"/>
  <c r="I14" i="17"/>
  <c r="I21" i="17"/>
  <c r="H14" i="17"/>
  <c r="H21" i="17"/>
  <c r="G14" i="17"/>
  <c r="G21" i="17"/>
  <c r="F14" i="17"/>
  <c r="F21" i="17"/>
  <c r="E14" i="17"/>
  <c r="E21" i="17"/>
  <c r="D14" i="17"/>
  <c r="D21" i="17"/>
  <c r="C14" i="17"/>
  <c r="C21" i="17"/>
  <c r="C17" i="8"/>
  <c r="K11" i="17"/>
  <c r="H19" i="8"/>
  <c r="K12" i="8"/>
  <c r="K12" i="17"/>
  <c r="L12" i="17"/>
  <c r="G19" i="8"/>
  <c r="F19" i="8"/>
  <c r="J19" i="8"/>
  <c r="L17" i="8"/>
  <c r="K10" i="17"/>
  <c r="L10" i="17"/>
  <c r="C12" i="8"/>
  <c r="L12" i="8"/>
  <c r="K17" i="8"/>
  <c r="K19" i="8"/>
  <c r="K9" i="17"/>
  <c r="L9" i="17"/>
  <c r="K8" i="17"/>
  <c r="D14" i="5"/>
  <c r="E14" i="5"/>
  <c r="D42" i="5"/>
  <c r="E42" i="5"/>
  <c r="D102" i="5"/>
  <c r="E102" i="5"/>
  <c r="D190" i="5"/>
  <c r="E190" i="5"/>
  <c r="D34" i="5"/>
  <c r="E34" i="5"/>
  <c r="D115" i="5"/>
  <c r="E115" i="5"/>
  <c r="D22" i="5"/>
  <c r="E22" i="5"/>
  <c r="D199" i="5"/>
  <c r="E199" i="5"/>
  <c r="D26" i="5"/>
  <c r="E26" i="5"/>
  <c r="D38" i="5"/>
  <c r="E38" i="5"/>
  <c r="D30" i="5"/>
  <c r="E30" i="5"/>
  <c r="D18" i="5"/>
  <c r="E18" i="5"/>
  <c r="D10" i="5"/>
  <c r="E10" i="5"/>
  <c r="D106" i="5"/>
  <c r="E106" i="5"/>
  <c r="D120" i="5"/>
  <c r="E120" i="5"/>
  <c r="D128" i="5"/>
  <c r="E128" i="5"/>
  <c r="D36" i="5"/>
  <c r="E36" i="5"/>
  <c r="D28" i="5"/>
  <c r="E28" i="5"/>
  <c r="D16" i="5"/>
  <c r="E16" i="5"/>
  <c r="D100" i="5"/>
  <c r="E100" i="5"/>
  <c r="D108" i="5"/>
  <c r="E108" i="5"/>
  <c r="D122" i="5"/>
  <c r="E122" i="5"/>
  <c r="D130" i="5"/>
  <c r="E130" i="5"/>
  <c r="D40" i="5"/>
  <c r="E40" i="5"/>
  <c r="D32" i="5"/>
  <c r="E32" i="5"/>
  <c r="D20" i="5"/>
  <c r="E20" i="5"/>
  <c r="D12" i="5"/>
  <c r="E12" i="5"/>
  <c r="D104" i="5"/>
  <c r="E104" i="5"/>
  <c r="D118" i="5"/>
  <c r="E118" i="5"/>
  <c r="D126" i="5"/>
  <c r="E126" i="5"/>
  <c r="H9" i="10"/>
  <c r="D24" i="5"/>
  <c r="E24" i="5"/>
  <c r="D111" i="5"/>
  <c r="E111" i="5"/>
  <c r="D153" i="5"/>
  <c r="E153" i="5"/>
  <c r="D41" i="5"/>
  <c r="E41" i="5"/>
  <c r="D37" i="5"/>
  <c r="E37" i="5"/>
  <c r="D33" i="5"/>
  <c r="E33" i="5"/>
  <c r="D29" i="5"/>
  <c r="E29" i="5"/>
  <c r="D21" i="5"/>
  <c r="E21" i="5"/>
  <c r="D17" i="5"/>
  <c r="E17" i="5"/>
  <c r="D13" i="5"/>
  <c r="E13" i="5"/>
  <c r="D99" i="5"/>
  <c r="E99" i="5"/>
  <c r="D103" i="5"/>
  <c r="E103" i="5"/>
  <c r="D107" i="5"/>
  <c r="E107" i="5"/>
  <c r="D116" i="5"/>
  <c r="E116" i="5"/>
  <c r="D121" i="5"/>
  <c r="E121" i="5"/>
  <c r="D125" i="5"/>
  <c r="E125" i="5"/>
  <c r="D129" i="5"/>
  <c r="E129" i="5"/>
  <c r="D23" i="5"/>
  <c r="E23" i="5"/>
  <c r="D110" i="5"/>
  <c r="E110" i="5"/>
  <c r="D8" i="5"/>
  <c r="E8" i="5"/>
  <c r="D39" i="5"/>
  <c r="E39" i="5"/>
  <c r="D35" i="5"/>
  <c r="E35" i="5"/>
  <c r="D31" i="5"/>
  <c r="E31" i="5"/>
  <c r="D27" i="5"/>
  <c r="E27" i="5"/>
  <c r="D19" i="5"/>
  <c r="E19" i="5"/>
  <c r="D15" i="5"/>
  <c r="E15" i="5"/>
  <c r="D11" i="5"/>
  <c r="E11" i="5"/>
  <c r="D101" i="5"/>
  <c r="E101" i="5"/>
  <c r="D105" i="5"/>
  <c r="E105" i="5"/>
  <c r="D109" i="5"/>
  <c r="E109" i="5"/>
  <c r="D119" i="5"/>
  <c r="E119" i="5"/>
  <c r="D123" i="5"/>
  <c r="E123" i="5"/>
  <c r="D127" i="5"/>
  <c r="E127" i="5"/>
  <c r="D131" i="5"/>
  <c r="E131" i="5"/>
  <c r="D112" i="5"/>
  <c r="E112" i="5"/>
  <c r="D25" i="5"/>
  <c r="E25" i="5"/>
  <c r="D77" i="5"/>
  <c r="E77" i="5"/>
  <c r="D63" i="5"/>
  <c r="E63" i="5"/>
  <c r="D169" i="5"/>
  <c r="E169" i="5"/>
  <c r="D114" i="5"/>
  <c r="E114" i="5"/>
  <c r="D85" i="5"/>
  <c r="E85" i="5"/>
  <c r="D55" i="5"/>
  <c r="E55" i="5"/>
  <c r="D145" i="5"/>
  <c r="E145" i="5"/>
  <c r="D81" i="5"/>
  <c r="E81" i="5"/>
  <c r="D177" i="5"/>
  <c r="E177" i="5"/>
  <c r="D71" i="5"/>
  <c r="E71" i="5"/>
  <c r="D173" i="5"/>
  <c r="E173" i="5"/>
  <c r="D137" i="5"/>
  <c r="E137" i="5"/>
  <c r="D113" i="5"/>
  <c r="E113" i="5"/>
  <c r="D75" i="5"/>
  <c r="E75" i="5"/>
  <c r="D51" i="5"/>
  <c r="E51" i="5"/>
  <c r="D157" i="5"/>
  <c r="E157" i="5"/>
  <c r="D117" i="5"/>
  <c r="E117" i="5"/>
  <c r="D87" i="5"/>
  <c r="E87" i="5"/>
  <c r="D79" i="5"/>
  <c r="E79" i="5"/>
  <c r="D67" i="5"/>
  <c r="E67" i="5"/>
  <c r="D47" i="5"/>
  <c r="E47" i="5"/>
  <c r="D161" i="5"/>
  <c r="E161" i="5"/>
  <c r="D141" i="5"/>
  <c r="E141" i="5"/>
  <c r="D9" i="5"/>
  <c r="E9" i="5"/>
  <c r="C107" i="10"/>
  <c r="D89" i="5"/>
  <c r="E89" i="5"/>
  <c r="D83" i="5"/>
  <c r="E83" i="5"/>
  <c r="D73" i="5"/>
  <c r="E73" i="5"/>
  <c r="D59" i="5"/>
  <c r="E59" i="5"/>
  <c r="D43" i="5"/>
  <c r="E43" i="5"/>
  <c r="D165" i="5"/>
  <c r="E165" i="5"/>
  <c r="D149" i="5"/>
  <c r="E149" i="5"/>
  <c r="D133" i="5"/>
  <c r="E133" i="5"/>
  <c r="D98" i="5"/>
  <c r="E98" i="5"/>
  <c r="D69" i="5"/>
  <c r="E69" i="5"/>
  <c r="D65" i="5"/>
  <c r="E65" i="5"/>
  <c r="D61" i="5"/>
  <c r="E61" i="5"/>
  <c r="D57" i="5"/>
  <c r="E57" i="5"/>
  <c r="D53" i="5"/>
  <c r="E53" i="5"/>
  <c r="D49" i="5"/>
  <c r="E49" i="5"/>
  <c r="D45" i="5"/>
  <c r="E45" i="5"/>
  <c r="D179" i="5"/>
  <c r="E179" i="5"/>
  <c r="D175" i="5"/>
  <c r="E175" i="5"/>
  <c r="D171" i="5"/>
  <c r="E171" i="5"/>
  <c r="D167" i="5"/>
  <c r="E167" i="5"/>
  <c r="D163" i="5"/>
  <c r="E163" i="5"/>
  <c r="D159" i="5"/>
  <c r="E159" i="5"/>
  <c r="D155" i="5"/>
  <c r="E155" i="5"/>
  <c r="D151" i="5"/>
  <c r="E151" i="5"/>
  <c r="D147" i="5"/>
  <c r="E147" i="5"/>
  <c r="D143" i="5"/>
  <c r="E143" i="5"/>
  <c r="D139" i="5"/>
  <c r="E139" i="5"/>
  <c r="D135" i="5"/>
  <c r="E135" i="5"/>
  <c r="D200" i="5"/>
  <c r="E200" i="5"/>
  <c r="D198" i="5"/>
  <c r="E198" i="5"/>
  <c r="D88" i="5"/>
  <c r="E88" i="5"/>
  <c r="D86" i="5"/>
  <c r="E86" i="5"/>
  <c r="D84" i="5"/>
  <c r="E84" i="5"/>
  <c r="D82" i="5"/>
  <c r="E82" i="5"/>
  <c r="D80" i="5"/>
  <c r="E80" i="5"/>
  <c r="D78" i="5"/>
  <c r="E78" i="5"/>
  <c r="D76" i="5"/>
  <c r="E76" i="5"/>
  <c r="D74" i="5"/>
  <c r="E74" i="5"/>
  <c r="D72" i="5"/>
  <c r="E72" i="5"/>
  <c r="D70" i="5"/>
  <c r="E70" i="5"/>
  <c r="D68" i="5"/>
  <c r="E68" i="5"/>
  <c r="D66" i="5"/>
  <c r="E66" i="5"/>
  <c r="D64" i="5"/>
  <c r="E64" i="5"/>
  <c r="D62" i="5"/>
  <c r="E62" i="5"/>
  <c r="D60" i="5"/>
  <c r="E60" i="5"/>
  <c r="D58" i="5"/>
  <c r="E58" i="5"/>
  <c r="D56" i="5"/>
  <c r="E56" i="5"/>
  <c r="D54" i="5"/>
  <c r="E54" i="5"/>
  <c r="D52" i="5"/>
  <c r="E52" i="5"/>
  <c r="D50" i="5"/>
  <c r="E50" i="5"/>
  <c r="D48" i="5"/>
  <c r="E48" i="5"/>
  <c r="D46" i="5"/>
  <c r="E46" i="5"/>
  <c r="D44" i="5"/>
  <c r="E44" i="5"/>
  <c r="D180" i="5"/>
  <c r="E180" i="5"/>
  <c r="D178" i="5"/>
  <c r="E178" i="5"/>
  <c r="D176" i="5"/>
  <c r="E176" i="5"/>
  <c r="D174" i="5"/>
  <c r="E174" i="5"/>
  <c r="D172" i="5"/>
  <c r="E172" i="5"/>
  <c r="D170" i="5"/>
  <c r="E170" i="5"/>
  <c r="D168" i="5"/>
  <c r="E168" i="5"/>
  <c r="D166" i="5"/>
  <c r="E166" i="5"/>
  <c r="D164" i="5"/>
  <c r="E164" i="5"/>
  <c r="D162" i="5"/>
  <c r="E162" i="5"/>
  <c r="D160" i="5"/>
  <c r="E160" i="5"/>
  <c r="D158" i="5"/>
  <c r="E158" i="5"/>
  <c r="D156" i="5"/>
  <c r="E156" i="5"/>
  <c r="D154" i="5"/>
  <c r="E154" i="5"/>
  <c r="D152" i="5"/>
  <c r="E152" i="5"/>
  <c r="D150" i="5"/>
  <c r="E150" i="5"/>
  <c r="D148" i="5"/>
  <c r="E148" i="5"/>
  <c r="D146" i="5"/>
  <c r="E146" i="5"/>
  <c r="D144" i="5"/>
  <c r="E144" i="5"/>
  <c r="D142" i="5"/>
  <c r="E142" i="5"/>
  <c r="D140" i="5"/>
  <c r="E140" i="5"/>
  <c r="D138" i="5"/>
  <c r="E138" i="5"/>
  <c r="D136" i="5"/>
  <c r="E136" i="5"/>
  <c r="D134" i="5"/>
  <c r="E134" i="5"/>
  <c r="D132" i="5"/>
  <c r="E132" i="5"/>
  <c r="O57" i="18"/>
  <c r="L19" i="8"/>
  <c r="C19" i="8"/>
  <c r="K14" i="17"/>
  <c r="K21" i="17"/>
  <c r="L8" i="17"/>
  <c r="L14" i="17"/>
  <c r="E201" i="5"/>
  <c r="E182" i="5"/>
  <c r="E91" i="5"/>
  <c r="B18" i="17"/>
  <c r="L18" i="17"/>
  <c r="U184" i="20"/>
  <c r="T183" i="20"/>
  <c r="S182" i="20"/>
  <c r="T184" i="20"/>
  <c r="S183" i="20"/>
  <c r="R182" i="20"/>
  <c r="Q184" i="20"/>
  <c r="P183" i="20"/>
  <c r="O182" i="20"/>
  <c r="O184" i="20"/>
  <c r="R183" i="20"/>
  <c r="O183" i="20"/>
  <c r="Q183" i="20"/>
  <c r="R184" i="20"/>
  <c r="T182" i="20"/>
  <c r="T185" i="20"/>
  <c r="V183" i="20"/>
  <c r="U183" i="20"/>
  <c r="V182" i="20"/>
  <c r="V184" i="20"/>
  <c r="P184" i="20"/>
  <c r="U182" i="20"/>
  <c r="U185" i="20"/>
  <c r="S184" i="20"/>
  <c r="Q182" i="20"/>
  <c r="Q185" i="20"/>
  <c r="P182" i="20"/>
  <c r="P185" i="20"/>
  <c r="O88" i="20"/>
  <c r="O80" i="20"/>
  <c r="O72" i="20"/>
  <c r="O87" i="20"/>
  <c r="O79" i="20"/>
  <c r="O71" i="20"/>
  <c r="P71" i="20"/>
  <c r="Q71" i="20"/>
  <c r="R71" i="20"/>
  <c r="S71" i="20"/>
  <c r="T71" i="20"/>
  <c r="U71" i="20"/>
  <c r="V71" i="20"/>
  <c r="W71" i="20"/>
  <c r="X71" i="20"/>
  <c r="Y71" i="20"/>
  <c r="O63" i="20"/>
  <c r="O55" i="20"/>
  <c r="O47" i="20"/>
  <c r="O39" i="20"/>
  <c r="O31" i="20"/>
  <c r="O23" i="20"/>
  <c r="O15" i="20"/>
  <c r="U89" i="20"/>
  <c r="T88" i="20"/>
  <c r="S87" i="20"/>
  <c r="R86" i="20"/>
  <c r="Q85" i="20"/>
  <c r="P84" i="20"/>
  <c r="V82" i="20"/>
  <c r="U81" i="20"/>
  <c r="T80" i="20"/>
  <c r="S79" i="20"/>
  <c r="R78" i="20"/>
  <c r="Q77" i="20"/>
  <c r="P76" i="20"/>
  <c r="V74" i="20"/>
  <c r="U73" i="20"/>
  <c r="T72" i="20"/>
  <c r="R70" i="20"/>
  <c r="Q69" i="20"/>
  <c r="P68" i="20"/>
  <c r="O84" i="20"/>
  <c r="O76" i="20"/>
  <c r="O68" i="20"/>
  <c r="O60" i="20"/>
  <c r="O52" i="20"/>
  <c r="P52" i="20"/>
  <c r="Q52" i="20"/>
  <c r="R52" i="20"/>
  <c r="S52" i="20"/>
  <c r="T52" i="20"/>
  <c r="U52" i="20"/>
  <c r="V52" i="20"/>
  <c r="W52" i="20"/>
  <c r="X52" i="20"/>
  <c r="Y52" i="20"/>
  <c r="O44" i="20"/>
  <c r="O36" i="20"/>
  <c r="O28" i="20"/>
  <c r="O20" i="20"/>
  <c r="O12" i="20"/>
  <c r="R89" i="20"/>
  <c r="Q88" i="20"/>
  <c r="P87" i="20"/>
  <c r="V85" i="20"/>
  <c r="U84" i="20"/>
  <c r="T83" i="20"/>
  <c r="S82" i="20"/>
  <c r="R81" i="20"/>
  <c r="Q80" i="20"/>
  <c r="P79" i="20"/>
  <c r="V77" i="20"/>
  <c r="U76" i="20"/>
  <c r="T75" i="20"/>
  <c r="S74" i="20"/>
  <c r="R73" i="20"/>
  <c r="Q72" i="20"/>
  <c r="V69" i="20"/>
  <c r="U68" i="20"/>
  <c r="O85" i="20"/>
  <c r="O73" i="20"/>
  <c r="O61" i="20"/>
  <c r="O50" i="20"/>
  <c r="O40" i="20"/>
  <c r="O29" i="20"/>
  <c r="O18" i="20"/>
  <c r="V89" i="20"/>
  <c r="R88" i="20"/>
  <c r="U86" i="20"/>
  <c r="R85" i="20"/>
  <c r="U83" i="20"/>
  <c r="Q82" i="20"/>
  <c r="U80" i="20"/>
  <c r="Q79" i="20"/>
  <c r="T77" i="20"/>
  <c r="Q76" i="20"/>
  <c r="T74" i="20"/>
  <c r="P73" i="20"/>
  <c r="P70" i="20"/>
  <c r="S68" i="20"/>
  <c r="Q67" i="20"/>
  <c r="P66" i="20"/>
  <c r="V64" i="20"/>
  <c r="U63" i="20"/>
  <c r="T62" i="20"/>
  <c r="S61" i="20"/>
  <c r="R60" i="20"/>
  <c r="Q59" i="20"/>
  <c r="P58" i="20"/>
  <c r="V56" i="20"/>
  <c r="U55" i="20"/>
  <c r="T54" i="20"/>
  <c r="S53" i="20"/>
  <c r="Q51" i="20"/>
  <c r="P50" i="20"/>
  <c r="V48" i="20"/>
  <c r="U47" i="20"/>
  <c r="O83" i="20"/>
  <c r="P83" i="20"/>
  <c r="Q83" i="20"/>
  <c r="R83" i="20"/>
  <c r="S83" i="20"/>
  <c r="V83" i="20"/>
  <c r="W83" i="20"/>
  <c r="X83" i="20"/>
  <c r="Y83" i="20"/>
  <c r="O70" i="20"/>
  <c r="O59" i="20"/>
  <c r="O49" i="20"/>
  <c r="O38" i="20"/>
  <c r="O27" i="20"/>
  <c r="O17" i="20"/>
  <c r="T89" i="20"/>
  <c r="P88" i="20"/>
  <c r="T86" i="20"/>
  <c r="P85" i="20"/>
  <c r="P82" i="20"/>
  <c r="S80" i="20"/>
  <c r="V78" i="20"/>
  <c r="S77" i="20"/>
  <c r="V75" i="20"/>
  <c r="R74" i="20"/>
  <c r="V72" i="20"/>
  <c r="U69" i="20"/>
  <c r="R68" i="20"/>
  <c r="P67" i="20"/>
  <c r="V65" i="20"/>
  <c r="U64" i="20"/>
  <c r="T63" i="20"/>
  <c r="S62" i="20"/>
  <c r="R61" i="20"/>
  <c r="Q60" i="20"/>
  <c r="P59" i="20"/>
  <c r="V57" i="20"/>
  <c r="U56" i="20"/>
  <c r="T55" i="20"/>
  <c r="S54" i="20"/>
  <c r="R53" i="20"/>
  <c r="P51" i="20"/>
  <c r="V49" i="20"/>
  <c r="U48" i="20"/>
  <c r="T47" i="20"/>
  <c r="S46" i="20"/>
  <c r="R45" i="20"/>
  <c r="Q44" i="20"/>
  <c r="P43" i="20"/>
  <c r="V41" i="20"/>
  <c r="U40" i="20"/>
  <c r="T39" i="20"/>
  <c r="S38" i="20"/>
  <c r="R37" i="20"/>
  <c r="Q36" i="20"/>
  <c r="O77" i="20"/>
  <c r="O62" i="20"/>
  <c r="O46" i="20"/>
  <c r="O33" i="20"/>
  <c r="O19" i="20"/>
  <c r="Q89" i="20"/>
  <c r="R87" i="20"/>
  <c r="S85" i="20"/>
  <c r="Q81" i="20"/>
  <c r="R79" i="20"/>
  <c r="P77" i="20"/>
  <c r="Q75" i="20"/>
  <c r="Q73" i="20"/>
  <c r="V70" i="20"/>
  <c r="P69" i="20"/>
  <c r="R67" i="20"/>
  <c r="T65" i="20"/>
  <c r="Q64" i="20"/>
  <c r="U62" i="20"/>
  <c r="P61" i="20"/>
  <c r="T59" i="20"/>
  <c r="Q58" i="20"/>
  <c r="S56" i="20"/>
  <c r="P55" i="20"/>
  <c r="T53" i="20"/>
  <c r="V51" i="20"/>
  <c r="S50" i="20"/>
  <c r="P49" i="20"/>
  <c r="R47" i="20"/>
  <c r="P46" i="20"/>
  <c r="U44" i="20"/>
  <c r="S43" i="20"/>
  <c r="Q42" i="20"/>
  <c r="V40" i="20"/>
  <c r="S39" i="20"/>
  <c r="Q38" i="20"/>
  <c r="V36" i="20"/>
  <c r="T35" i="20"/>
  <c r="S34" i="20"/>
  <c r="R33" i="20"/>
  <c r="Q32" i="20"/>
  <c r="P31" i="20"/>
  <c r="V29" i="20"/>
  <c r="U28" i="20"/>
  <c r="T27" i="20"/>
  <c r="S26" i="20"/>
  <c r="R25" i="20"/>
  <c r="Q24" i="20"/>
  <c r="P23" i="20"/>
  <c r="V21" i="20"/>
  <c r="U20" i="20"/>
  <c r="T19" i="20"/>
  <c r="S18" i="20"/>
  <c r="R17" i="20"/>
  <c r="Q16" i="20"/>
  <c r="P15" i="20"/>
  <c r="V13" i="20"/>
  <c r="U12" i="20"/>
  <c r="T11" i="20"/>
  <c r="S10" i="20"/>
  <c r="R9" i="20"/>
  <c r="Q8" i="20"/>
  <c r="O75" i="20"/>
  <c r="O58" i="20"/>
  <c r="O45" i="20"/>
  <c r="O32" i="20"/>
  <c r="O16" i="20"/>
  <c r="P89" i="20"/>
  <c r="Q87" i="20"/>
  <c r="V84" i="20"/>
  <c r="P81" i="20"/>
  <c r="U78" i="20"/>
  <c r="V76" i="20"/>
  <c r="P75" i="20"/>
  <c r="U72" i="20"/>
  <c r="U70" i="20"/>
  <c r="V68" i="20"/>
  <c r="V66" i="20"/>
  <c r="S65" i="20"/>
  <c r="P64" i="20"/>
  <c r="R62" i="20"/>
  <c r="V60" i="20"/>
  <c r="S59" i="20"/>
  <c r="U57" i="20"/>
  <c r="R56" i="20"/>
  <c r="V54" i="20"/>
  <c r="Q53" i="20"/>
  <c r="U51" i="20"/>
  <c r="R50" i="20"/>
  <c r="T48" i="20"/>
  <c r="Q47" i="20"/>
  <c r="V45" i="20"/>
  <c r="T44" i="20"/>
  <c r="R43" i="20"/>
  <c r="P42" i="20"/>
  <c r="T40" i="20"/>
  <c r="R39" i="20"/>
  <c r="P38" i="20"/>
  <c r="U36" i="20"/>
  <c r="S35" i="20"/>
  <c r="R34" i="20"/>
  <c r="Q33" i="20"/>
  <c r="P32" i="20"/>
  <c r="V30" i="20"/>
  <c r="U29" i="20"/>
  <c r="T28" i="20"/>
  <c r="S27" i="20"/>
  <c r="R26" i="20"/>
  <c r="Q25" i="20"/>
  <c r="P24" i="20"/>
  <c r="V22" i="20"/>
  <c r="U21" i="20"/>
  <c r="T20" i="20"/>
  <c r="S19" i="20"/>
  <c r="R18" i="20"/>
  <c r="Q17" i="20"/>
  <c r="P16" i="20"/>
  <c r="V14" i="20"/>
  <c r="U13" i="20"/>
  <c r="T12" i="20"/>
  <c r="S11" i="20"/>
  <c r="R10" i="20"/>
  <c r="Q9" i="20"/>
  <c r="P8" i="20"/>
  <c r="O74" i="20"/>
  <c r="P74" i="20"/>
  <c r="Q74" i="20"/>
  <c r="U74" i="20"/>
  <c r="W74" i="20"/>
  <c r="X74" i="20"/>
  <c r="Y74" i="20"/>
  <c r="O57" i="20"/>
  <c r="O43" i="20"/>
  <c r="O30" i="20"/>
  <c r="O14" i="20"/>
  <c r="V88" i="20"/>
  <c r="V86" i="20"/>
  <c r="T84" i="20"/>
  <c r="U82" i="20"/>
  <c r="V80" i="20"/>
  <c r="T78" i="20"/>
  <c r="T76" i="20"/>
  <c r="S72" i="20"/>
  <c r="T70" i="20"/>
  <c r="T68" i="20"/>
  <c r="U66" i="20"/>
  <c r="R65" i="20"/>
  <c r="V63" i="20"/>
  <c r="Q62" i="20"/>
  <c r="R59" i="20"/>
  <c r="T57" i="20"/>
  <c r="Q56" i="20"/>
  <c r="U54" i="20"/>
  <c r="P53" i="20"/>
  <c r="O86" i="20"/>
  <c r="O67" i="20"/>
  <c r="O54" i="20"/>
  <c r="O41" i="20"/>
  <c r="O25" i="20"/>
  <c r="O11" i="20"/>
  <c r="S88" i="20"/>
  <c r="Q86" i="20"/>
  <c r="R84" i="20"/>
  <c r="R82" i="20"/>
  <c r="P80" i="20"/>
  <c r="Q78" i="20"/>
  <c r="R76" i="20"/>
  <c r="P72" i="20"/>
  <c r="Q70" i="20"/>
  <c r="V67" i="20"/>
  <c r="S66" i="20"/>
  <c r="P65" i="20"/>
  <c r="R63" i="20"/>
  <c r="V61" i="20"/>
  <c r="S60" i="20"/>
  <c r="U58" i="20"/>
  <c r="R57" i="20"/>
  <c r="V55" i="20"/>
  <c r="Q54" i="20"/>
  <c r="R51" i="20"/>
  <c r="T49" i="20"/>
  <c r="Q48" i="20"/>
  <c r="U46" i="20"/>
  <c r="S45" i="20"/>
  <c r="P44" i="20"/>
  <c r="U42" i="20"/>
  <c r="S41" i="20"/>
  <c r="Q40" i="20"/>
  <c r="V38" i="20"/>
  <c r="T37" i="20"/>
  <c r="R36" i="20"/>
  <c r="P35" i="20"/>
  <c r="V33" i="20"/>
  <c r="U32" i="20"/>
  <c r="T31" i="20"/>
  <c r="S30" i="20"/>
  <c r="R29" i="20"/>
  <c r="Q28" i="20"/>
  <c r="P27" i="20"/>
  <c r="V25" i="20"/>
  <c r="U24" i="20"/>
  <c r="T23" i="20"/>
  <c r="S22" i="20"/>
  <c r="R21" i="20"/>
  <c r="Q20" i="20"/>
  <c r="P19" i="20"/>
  <c r="V17" i="20"/>
  <c r="U16" i="20"/>
  <c r="T15" i="20"/>
  <c r="S14" i="20"/>
  <c r="R13" i="20"/>
  <c r="Q12" i="20"/>
  <c r="P11" i="20"/>
  <c r="V9" i="20"/>
  <c r="U8" i="20"/>
  <c r="O82" i="20"/>
  <c r="T82" i="20"/>
  <c r="W82" i="20"/>
  <c r="X82" i="20"/>
  <c r="Y82" i="20"/>
  <c r="O66" i="20"/>
  <c r="O53" i="20"/>
  <c r="O37" i="20"/>
  <c r="O24" i="20"/>
  <c r="O10" i="20"/>
  <c r="V87" i="20"/>
  <c r="P86" i="20"/>
  <c r="Q84" i="20"/>
  <c r="V81" i="20"/>
  <c r="V79" i="20"/>
  <c r="P78" i="20"/>
  <c r="U75" i="20"/>
  <c r="V73" i="20"/>
  <c r="T69" i="20"/>
  <c r="U67" i="20"/>
  <c r="R66" i="20"/>
  <c r="T64" i="20"/>
  <c r="Q63" i="20"/>
  <c r="U61" i="20"/>
  <c r="P60" i="20"/>
  <c r="T58" i="20"/>
  <c r="Q57" i="20"/>
  <c r="S55" i="20"/>
  <c r="P54" i="20"/>
  <c r="V50" i="20"/>
  <c r="S49" i="20"/>
  <c r="P48" i="20"/>
  <c r="T46" i="20"/>
  <c r="Q45" i="20"/>
  <c r="V43" i="20"/>
  <c r="T42" i="20"/>
  <c r="R41" i="20"/>
  <c r="P40" i="20"/>
  <c r="U38" i="20"/>
  <c r="S37" i="20"/>
  <c r="P36" i="20"/>
  <c r="V34" i="20"/>
  <c r="U33" i="20"/>
  <c r="T32" i="20"/>
  <c r="S31" i="20"/>
  <c r="R30" i="20"/>
  <c r="Q29" i="20"/>
  <c r="P28" i="20"/>
  <c r="V26" i="20"/>
  <c r="O64" i="20"/>
  <c r="O22" i="20"/>
  <c r="S86" i="20"/>
  <c r="S81" i="20"/>
  <c r="S75" i="20"/>
  <c r="S70" i="20"/>
  <c r="U65" i="20"/>
  <c r="T61" i="20"/>
  <c r="R58" i="20"/>
  <c r="V53" i="20"/>
  <c r="T50" i="20"/>
  <c r="S47" i="20"/>
  <c r="V44" i="20"/>
  <c r="R42" i="20"/>
  <c r="U39" i="20"/>
  <c r="P37" i="20"/>
  <c r="T34" i="20"/>
  <c r="R32" i="20"/>
  <c r="P30" i="20"/>
  <c r="U27" i="20"/>
  <c r="T25" i="20"/>
  <c r="U23" i="20"/>
  <c r="P22" i="20"/>
  <c r="P20" i="20"/>
  <c r="Q18" i="20"/>
  <c r="S16" i="20"/>
  <c r="T14" i="20"/>
  <c r="V12" i="20"/>
  <c r="V10" i="20"/>
  <c r="P9" i="20"/>
  <c r="T85" i="20"/>
  <c r="S64" i="20"/>
  <c r="P57" i="20"/>
  <c r="U49" i="20"/>
  <c r="R44" i="20"/>
  <c r="P39" i="20"/>
  <c r="P34" i="20"/>
  <c r="S29" i="20"/>
  <c r="P25" i="20"/>
  <c r="S21" i="20"/>
  <c r="U17" i="20"/>
  <c r="Q14" i="20"/>
  <c r="T10" i="20"/>
  <c r="S33" i="20"/>
  <c r="Q19" i="20"/>
  <c r="V11" i="20"/>
  <c r="O56" i="20"/>
  <c r="O21" i="20"/>
  <c r="P21" i="20"/>
  <c r="Q21" i="20"/>
  <c r="T21" i="20"/>
  <c r="W21" i="20"/>
  <c r="X21" i="20"/>
  <c r="Y21" i="20"/>
  <c r="U85" i="20"/>
  <c r="R80" i="20"/>
  <c r="R75" i="20"/>
  <c r="S69" i="20"/>
  <c r="Q65" i="20"/>
  <c r="Q61" i="20"/>
  <c r="S57" i="20"/>
  <c r="U53" i="20"/>
  <c r="Q50" i="20"/>
  <c r="P47" i="20"/>
  <c r="S44" i="20"/>
  <c r="U41" i="20"/>
  <c r="Q39" i="20"/>
  <c r="T36" i="20"/>
  <c r="Q34" i="20"/>
  <c r="V31" i="20"/>
  <c r="T29" i="20"/>
  <c r="R27" i="20"/>
  <c r="S25" i="20"/>
  <c r="S23" i="20"/>
  <c r="V19" i="20"/>
  <c r="P18" i="20"/>
  <c r="R16" i="20"/>
  <c r="R14" i="20"/>
  <c r="S12" i="20"/>
  <c r="U10" i="20"/>
  <c r="V8" i="20"/>
  <c r="O51" i="20"/>
  <c r="O13" i="20"/>
  <c r="U79" i="20"/>
  <c r="R69" i="20"/>
  <c r="U60" i="20"/>
  <c r="V46" i="20"/>
  <c r="T41" i="20"/>
  <c r="S36" i="20"/>
  <c r="U31" i="20"/>
  <c r="Q27" i="20"/>
  <c r="R23" i="20"/>
  <c r="U19" i="20"/>
  <c r="V15" i="20"/>
  <c r="R12" i="20"/>
  <c r="T8" i="20"/>
  <c r="T43" i="20"/>
  <c r="V28" i="20"/>
  <c r="U22" i="20"/>
  <c r="S17" i="20"/>
  <c r="T13" i="20"/>
  <c r="R8" i="20"/>
  <c r="O89" i="20"/>
  <c r="O48" i="20"/>
  <c r="O9" i="20"/>
  <c r="S84" i="20"/>
  <c r="T79" i="20"/>
  <c r="T73" i="20"/>
  <c r="Q68" i="20"/>
  <c r="R64" i="20"/>
  <c r="T60" i="20"/>
  <c r="T56" i="20"/>
  <c r="R49" i="20"/>
  <c r="R46" i="20"/>
  <c r="U43" i="20"/>
  <c r="Q41" i="20"/>
  <c r="T38" i="20"/>
  <c r="V35" i="20"/>
  <c r="T33" i="20"/>
  <c r="R31" i="20"/>
  <c r="P29" i="20"/>
  <c r="U26" i="20"/>
  <c r="V24" i="20"/>
  <c r="Q23" i="20"/>
  <c r="R19" i="20"/>
  <c r="T17" i="20"/>
  <c r="U15" i="20"/>
  <c r="P14" i="20"/>
  <c r="P12" i="20"/>
  <c r="Q10" i="20"/>
  <c r="S8" i="20"/>
  <c r="O81" i="20"/>
  <c r="O42" i="20"/>
  <c r="S89" i="20"/>
  <c r="S78" i="20"/>
  <c r="S73" i="20"/>
  <c r="T67" i="20"/>
  <c r="S63" i="20"/>
  <c r="V59" i="20"/>
  <c r="P56" i="20"/>
  <c r="Q49" i="20"/>
  <c r="Q46" i="20"/>
  <c r="P41" i="20"/>
  <c r="R38" i="20"/>
  <c r="U35" i="20"/>
  <c r="Q31" i="20"/>
  <c r="T26" i="20"/>
  <c r="T24" i="20"/>
  <c r="S15" i="20"/>
  <c r="P10" i="20"/>
  <c r="S9" i="20"/>
  <c r="O65" i="20"/>
  <c r="W65" i="20"/>
  <c r="X65" i="20"/>
  <c r="Y65" i="20"/>
  <c r="S67" i="20"/>
  <c r="S58" i="20"/>
  <c r="R48" i="20"/>
  <c r="S40" i="20"/>
  <c r="U34" i="20"/>
  <c r="R28" i="20"/>
  <c r="T22" i="20"/>
  <c r="T18" i="20"/>
  <c r="Q13" i="20"/>
  <c r="O8" i="20"/>
  <c r="R77" i="20"/>
  <c r="R54" i="20"/>
  <c r="V37" i="20"/>
  <c r="P26" i="20"/>
  <c r="T16" i="20"/>
  <c r="S76" i="20"/>
  <c r="T51" i="20"/>
  <c r="U37" i="20"/>
  <c r="U25" i="20"/>
  <c r="R15" i="20"/>
  <c r="R72" i="20"/>
  <c r="S51" i="20"/>
  <c r="Q37" i="20"/>
  <c r="S24" i="20"/>
  <c r="Q15" i="20"/>
  <c r="O78" i="20"/>
  <c r="U50" i="20"/>
  <c r="R35" i="20"/>
  <c r="R24" i="20"/>
  <c r="U14" i="20"/>
  <c r="O69" i="20"/>
  <c r="S48" i="20"/>
  <c r="Q35" i="20"/>
  <c r="V23" i="20"/>
  <c r="S13" i="20"/>
  <c r="O35" i="20"/>
  <c r="T81" i="20"/>
  <c r="T66" i="20"/>
  <c r="R55" i="20"/>
  <c r="V47" i="20"/>
  <c r="R40" i="20"/>
  <c r="P33" i="20"/>
  <c r="V27" i="20"/>
  <c r="R22" i="20"/>
  <c r="P17" i="20"/>
  <c r="P13" i="20"/>
  <c r="O34" i="20"/>
  <c r="U77" i="20"/>
  <c r="Q66" i="20"/>
  <c r="Q55" i="20"/>
  <c r="U45" i="20"/>
  <c r="V39" i="20"/>
  <c r="V32" i="20"/>
  <c r="Q26" i="20"/>
  <c r="Q22" i="20"/>
  <c r="V16" i="20"/>
  <c r="U11" i="20"/>
  <c r="O26" i="20"/>
  <c r="P63" i="20"/>
  <c r="T45" i="20"/>
  <c r="S32" i="20"/>
  <c r="V20" i="20"/>
  <c r="R11" i="20"/>
  <c r="U88" i="20"/>
  <c r="V62" i="20"/>
  <c r="P45" i="20"/>
  <c r="U30" i="20"/>
  <c r="S20" i="20"/>
  <c r="Q11" i="20"/>
  <c r="U87" i="20"/>
  <c r="P62" i="20"/>
  <c r="Q43" i="20"/>
  <c r="T30" i="20"/>
  <c r="R20" i="20"/>
  <c r="U9" i="20"/>
  <c r="T87" i="20"/>
  <c r="U59" i="20"/>
  <c r="V42" i="20"/>
  <c r="Q30" i="20"/>
  <c r="V18" i="20"/>
  <c r="T9" i="20"/>
  <c r="V58" i="20"/>
  <c r="S42" i="20"/>
  <c r="S28" i="20"/>
  <c r="U18" i="20"/>
  <c r="B17" i="17"/>
  <c r="L17" i="17"/>
  <c r="O175" i="20"/>
  <c r="O167" i="20"/>
  <c r="O159" i="20"/>
  <c r="O151" i="20"/>
  <c r="O143" i="20"/>
  <c r="O135" i="20"/>
  <c r="P135" i="20"/>
  <c r="Q135" i="20"/>
  <c r="R135" i="20"/>
  <c r="S135" i="20"/>
  <c r="T135" i="20"/>
  <c r="U135" i="20"/>
  <c r="V135" i="20"/>
  <c r="W135" i="20"/>
  <c r="O127" i="20"/>
  <c r="O119" i="20"/>
  <c r="O111" i="20"/>
  <c r="O103" i="20"/>
  <c r="V177" i="20"/>
  <c r="U176" i="20"/>
  <c r="T175" i="20"/>
  <c r="S174" i="20"/>
  <c r="R173" i="20"/>
  <c r="Q172" i="20"/>
  <c r="P171" i="20"/>
  <c r="V169" i="20"/>
  <c r="U168" i="20"/>
  <c r="T167" i="20"/>
  <c r="S166" i="20"/>
  <c r="R165" i="20"/>
  <c r="Q164" i="20"/>
  <c r="P163" i="20"/>
  <c r="V161" i="20"/>
  <c r="U160" i="20"/>
  <c r="T159" i="20"/>
  <c r="S158" i="20"/>
  <c r="R157" i="20"/>
  <c r="Q156" i="20"/>
  <c r="P155" i="20"/>
  <c r="V153" i="20"/>
  <c r="U152" i="20"/>
  <c r="T151" i="20"/>
  <c r="S150" i="20"/>
  <c r="R149" i="20"/>
  <c r="Q148" i="20"/>
  <c r="P147" i="20"/>
  <c r="V145" i="20"/>
  <c r="U144" i="20"/>
  <c r="T143" i="20"/>
  <c r="S142" i="20"/>
  <c r="R141" i="20"/>
  <c r="Q140" i="20"/>
  <c r="P139" i="20"/>
  <c r="V137" i="20"/>
  <c r="U136" i="20"/>
  <c r="S134" i="20"/>
  <c r="R133" i="20"/>
  <c r="Q132" i="20"/>
  <c r="P131" i="20"/>
  <c r="V129" i="20"/>
  <c r="U128" i="20"/>
  <c r="T127" i="20"/>
  <c r="S126" i="20"/>
  <c r="R125" i="20"/>
  <c r="Q124" i="20"/>
  <c r="P123" i="20"/>
  <c r="V121" i="20"/>
  <c r="U120" i="20"/>
  <c r="T119" i="20"/>
  <c r="S118" i="20"/>
  <c r="R117" i="20"/>
  <c r="Q116" i="20"/>
  <c r="P115" i="20"/>
  <c r="V113" i="20"/>
  <c r="U112" i="20"/>
  <c r="T111" i="20"/>
  <c r="S110" i="20"/>
  <c r="R109" i="20"/>
  <c r="Q108" i="20"/>
  <c r="P107" i="20"/>
  <c r="V105" i="20"/>
  <c r="U104" i="20"/>
  <c r="T103" i="20"/>
  <c r="S102" i="20"/>
  <c r="R101" i="20"/>
  <c r="Q100" i="20"/>
  <c r="P99" i="20"/>
  <c r="O174" i="20"/>
  <c r="O166" i="20"/>
  <c r="O158" i="20"/>
  <c r="O150" i="20"/>
  <c r="O142" i="20"/>
  <c r="O134" i="20"/>
  <c r="O126" i="20"/>
  <c r="O118" i="20"/>
  <c r="O110" i="20"/>
  <c r="O102" i="20"/>
  <c r="U177" i="20"/>
  <c r="T176" i="20"/>
  <c r="S175" i="20"/>
  <c r="R174" i="20"/>
  <c r="Q173" i="20"/>
  <c r="P172" i="20"/>
  <c r="V170" i="20"/>
  <c r="U169" i="20"/>
  <c r="T168" i="20"/>
  <c r="S167" i="20"/>
  <c r="R166" i="20"/>
  <c r="Q165" i="20"/>
  <c r="P164" i="20"/>
  <c r="V162" i="20"/>
  <c r="U161" i="20"/>
  <c r="T160" i="20"/>
  <c r="S159" i="20"/>
  <c r="R158" i="20"/>
  <c r="Q157" i="20"/>
  <c r="P156" i="20"/>
  <c r="V154" i="20"/>
  <c r="U153" i="20"/>
  <c r="T152" i="20"/>
  <c r="S151" i="20"/>
  <c r="R150" i="20"/>
  <c r="Q149" i="20"/>
  <c r="P148" i="20"/>
  <c r="V146" i="20"/>
  <c r="U145" i="20"/>
  <c r="T144" i="20"/>
  <c r="S143" i="20"/>
  <c r="R142" i="20"/>
  <c r="Q141" i="20"/>
  <c r="P140" i="20"/>
  <c r="V138" i="20"/>
  <c r="U137" i="20"/>
  <c r="T136" i="20"/>
  <c r="R134" i="20"/>
  <c r="Q133" i="20"/>
  <c r="P132" i="20"/>
  <c r="V130" i="20"/>
  <c r="U129" i="20"/>
  <c r="T128" i="20"/>
  <c r="S127" i="20"/>
  <c r="R126" i="20"/>
  <c r="Q125" i="20"/>
  <c r="P124" i="20"/>
  <c r="V122" i="20"/>
  <c r="U121" i="20"/>
  <c r="T120" i="20"/>
  <c r="S119" i="20"/>
  <c r="R118" i="20"/>
  <c r="Q117" i="20"/>
  <c r="P116" i="20"/>
  <c r="V114" i="20"/>
  <c r="U113" i="20"/>
  <c r="T112" i="20"/>
  <c r="S111" i="20"/>
  <c r="R110" i="20"/>
  <c r="Q109" i="20"/>
  <c r="P108" i="20"/>
  <c r="V106" i="20"/>
  <c r="U105" i="20"/>
  <c r="T104" i="20"/>
  <c r="S103" i="20"/>
  <c r="R102" i="20"/>
  <c r="Q101" i="20"/>
  <c r="P100" i="20"/>
  <c r="V98" i="20"/>
  <c r="O171" i="20"/>
  <c r="O163" i="20"/>
  <c r="O155" i="20"/>
  <c r="O147" i="20"/>
  <c r="O139" i="20"/>
  <c r="Q139" i="20"/>
  <c r="R139" i="20"/>
  <c r="S139" i="20"/>
  <c r="T139" i="20"/>
  <c r="U139" i="20"/>
  <c r="V139" i="20"/>
  <c r="W139" i="20"/>
  <c r="O131" i="20"/>
  <c r="Q131" i="20"/>
  <c r="R131" i="20"/>
  <c r="S131" i="20"/>
  <c r="T131" i="20"/>
  <c r="U131" i="20"/>
  <c r="V131" i="20"/>
  <c r="W131" i="20"/>
  <c r="O123" i="20"/>
  <c r="O115" i="20"/>
  <c r="O107" i="20"/>
  <c r="O99" i="20"/>
  <c r="R177" i="20"/>
  <c r="Q176" i="20"/>
  <c r="P175" i="20"/>
  <c r="V173" i="20"/>
  <c r="U172" i="20"/>
  <c r="T171" i="20"/>
  <c r="S170" i="20"/>
  <c r="R169" i="20"/>
  <c r="Q168" i="20"/>
  <c r="P167" i="20"/>
  <c r="V165" i="20"/>
  <c r="U164" i="20"/>
  <c r="T163" i="20"/>
  <c r="S162" i="20"/>
  <c r="R161" i="20"/>
  <c r="Q160" i="20"/>
  <c r="P159" i="20"/>
  <c r="V157" i="20"/>
  <c r="U156" i="20"/>
  <c r="T155" i="20"/>
  <c r="S154" i="20"/>
  <c r="R153" i="20"/>
  <c r="Q152" i="20"/>
  <c r="P151" i="20"/>
  <c r="V149" i="20"/>
  <c r="U148" i="20"/>
  <c r="T147" i="20"/>
  <c r="S146" i="20"/>
  <c r="R145" i="20"/>
  <c r="Q144" i="20"/>
  <c r="P143" i="20"/>
  <c r="V141" i="20"/>
  <c r="U140" i="20"/>
  <c r="S138" i="20"/>
  <c r="R137" i="20"/>
  <c r="Q136" i="20"/>
  <c r="V133" i="20"/>
  <c r="U132" i="20"/>
  <c r="S130" i="20"/>
  <c r="R129" i="20"/>
  <c r="Q128" i="20"/>
  <c r="P127" i="20"/>
  <c r="V125" i="20"/>
  <c r="U124" i="20"/>
  <c r="T123" i="20"/>
  <c r="S122" i="20"/>
  <c r="R121" i="20"/>
  <c r="Q120" i="20"/>
  <c r="P119" i="20"/>
  <c r="V117" i="20"/>
  <c r="U116" i="20"/>
  <c r="T115" i="20"/>
  <c r="S114" i="20"/>
  <c r="R113" i="20"/>
  <c r="Q112" i="20"/>
  <c r="P111" i="20"/>
  <c r="V109" i="20"/>
  <c r="U108" i="20"/>
  <c r="T107" i="20"/>
  <c r="S106" i="20"/>
  <c r="R105" i="20"/>
  <c r="Q104" i="20"/>
  <c r="P103" i="20"/>
  <c r="V101" i="20"/>
  <c r="U100" i="20"/>
  <c r="T99" i="20"/>
  <c r="S98" i="20"/>
  <c r="R97" i="20"/>
  <c r="O177" i="20"/>
  <c r="O164" i="20"/>
  <c r="O152" i="20"/>
  <c r="O138" i="20"/>
  <c r="O125" i="20"/>
  <c r="P125" i="20"/>
  <c r="S125" i="20"/>
  <c r="T125" i="20"/>
  <c r="U125" i="20"/>
  <c r="W125" i="20"/>
  <c r="O113" i="20"/>
  <c r="O100" i="20"/>
  <c r="V176" i="20"/>
  <c r="V174" i="20"/>
  <c r="P173" i="20"/>
  <c r="R171" i="20"/>
  <c r="S169" i="20"/>
  <c r="U167" i="20"/>
  <c r="U165" i="20"/>
  <c r="V163" i="20"/>
  <c r="Q162" i="20"/>
  <c r="R160" i="20"/>
  <c r="T158" i="20"/>
  <c r="T156" i="20"/>
  <c r="U154" i="20"/>
  <c r="P153" i="20"/>
  <c r="Q151" i="20"/>
  <c r="S149" i="20"/>
  <c r="S147" i="20"/>
  <c r="T145" i="20"/>
  <c r="V143" i="20"/>
  <c r="P142" i="20"/>
  <c r="R140" i="20"/>
  <c r="R138" i="20"/>
  <c r="S136" i="20"/>
  <c r="U134" i="20"/>
  <c r="V132" i="20"/>
  <c r="Q129" i="20"/>
  <c r="R127" i="20"/>
  <c r="U123" i="20"/>
  <c r="P122" i="20"/>
  <c r="P120" i="20"/>
  <c r="Q118" i="20"/>
  <c r="S116" i="20"/>
  <c r="T114" i="20"/>
  <c r="V112" i="20"/>
  <c r="V110" i="20"/>
  <c r="P109" i="20"/>
  <c r="R107" i="20"/>
  <c r="S105" i="20"/>
  <c r="U103" i="20"/>
  <c r="U101" i="20"/>
  <c r="V99" i="20"/>
  <c r="Q98" i="20"/>
  <c r="V96" i="20"/>
  <c r="U95" i="20"/>
  <c r="O176" i="20"/>
  <c r="O162" i="20"/>
  <c r="O149" i="20"/>
  <c r="O137" i="20"/>
  <c r="O124" i="20"/>
  <c r="O112" i="20"/>
  <c r="P112" i="20"/>
  <c r="R112" i="20"/>
  <c r="S112" i="20"/>
  <c r="W112" i="20"/>
  <c r="O98" i="20"/>
  <c r="S176" i="20"/>
  <c r="U174" i="20"/>
  <c r="V172" i="20"/>
  <c r="Q171" i="20"/>
  <c r="Q169" i="20"/>
  <c r="R167" i="20"/>
  <c r="T165" i="20"/>
  <c r="U163" i="20"/>
  <c r="P162" i="20"/>
  <c r="P160" i="20"/>
  <c r="Q158" i="20"/>
  <c r="S156" i="20"/>
  <c r="T154" i="20"/>
  <c r="V152" i="20"/>
  <c r="V150" i="20"/>
  <c r="P149" i="20"/>
  <c r="R147" i="20"/>
  <c r="S145" i="20"/>
  <c r="U143" i="20"/>
  <c r="U141" i="20"/>
  <c r="Q138" i="20"/>
  <c r="R136" i="20"/>
  <c r="T134" i="20"/>
  <c r="T132" i="20"/>
  <c r="U130" i="20"/>
  <c r="P129" i="20"/>
  <c r="Q127" i="20"/>
  <c r="S123" i="20"/>
  <c r="T121" i="20"/>
  <c r="V119" i="20"/>
  <c r="P118" i="20"/>
  <c r="R116" i="20"/>
  <c r="R114" i="20"/>
  <c r="U110" i="20"/>
  <c r="V108" i="20"/>
  <c r="Q107" i="20"/>
  <c r="Q105" i="20"/>
  <c r="R103" i="20"/>
  <c r="T101" i="20"/>
  <c r="U99" i="20"/>
  <c r="P98" i="20"/>
  <c r="U96" i="20"/>
  <c r="T95" i="20"/>
  <c r="O170" i="20"/>
  <c r="O157" i="20"/>
  <c r="O145" i="20"/>
  <c r="P145" i="20"/>
  <c r="Q145" i="20"/>
  <c r="W145" i="20"/>
  <c r="O132" i="20"/>
  <c r="O120" i="20"/>
  <c r="O106" i="20"/>
  <c r="T177" i="20"/>
  <c r="V175" i="20"/>
  <c r="P174" i="20"/>
  <c r="R172" i="20"/>
  <c r="R170" i="20"/>
  <c r="S168" i="20"/>
  <c r="U166" i="20"/>
  <c r="V164" i="20"/>
  <c r="Q163" i="20"/>
  <c r="Q161" i="20"/>
  <c r="R159" i="20"/>
  <c r="T157" i="20"/>
  <c r="U155" i="20"/>
  <c r="P154" i="20"/>
  <c r="P152" i="20"/>
  <c r="Q150" i="20"/>
  <c r="S148" i="20"/>
  <c r="T146" i="20"/>
  <c r="V144" i="20"/>
  <c r="V142" i="20"/>
  <c r="P141" i="20"/>
  <c r="S137" i="20"/>
  <c r="U133" i="20"/>
  <c r="Q130" i="20"/>
  <c r="R128" i="20"/>
  <c r="T126" i="20"/>
  <c r="T124" i="20"/>
  <c r="U122" i="20"/>
  <c r="P121" i="20"/>
  <c r="Q119" i="20"/>
  <c r="S117" i="20"/>
  <c r="S115" i="20"/>
  <c r="T113" i="20"/>
  <c r="V111" i="20"/>
  <c r="P110" i="20"/>
  <c r="R108" i="20"/>
  <c r="R106" i="20"/>
  <c r="S104" i="20"/>
  <c r="U102" i="20"/>
  <c r="V100" i="20"/>
  <c r="Q99" i="20"/>
  <c r="T97" i="20"/>
  <c r="R96" i="20"/>
  <c r="Q95" i="20"/>
  <c r="O172" i="20"/>
  <c r="O153" i="20"/>
  <c r="O130" i="20"/>
  <c r="O109" i="20"/>
  <c r="Q177" i="20"/>
  <c r="Q174" i="20"/>
  <c r="S171" i="20"/>
  <c r="R168" i="20"/>
  <c r="S165" i="20"/>
  <c r="T162" i="20"/>
  <c r="U159" i="20"/>
  <c r="V156" i="20"/>
  <c r="O169" i="20"/>
  <c r="P169" i="20"/>
  <c r="T169" i="20"/>
  <c r="W169" i="20"/>
  <c r="O148" i="20"/>
  <c r="R148" i="20"/>
  <c r="T148" i="20"/>
  <c r="V148" i="20"/>
  <c r="W148" i="20"/>
  <c r="O129" i="20"/>
  <c r="O108" i="20"/>
  <c r="P177" i="20"/>
  <c r="U173" i="20"/>
  <c r="U170" i="20"/>
  <c r="P168" i="20"/>
  <c r="P165" i="20"/>
  <c r="R162" i="20"/>
  <c r="Q159" i="20"/>
  <c r="R156" i="20"/>
  <c r="S153" i="20"/>
  <c r="T150" i="20"/>
  <c r="U147" i="20"/>
  <c r="S144" i="20"/>
  <c r="T141" i="20"/>
  <c r="U138" i="20"/>
  <c r="P133" i="20"/>
  <c r="P130" i="20"/>
  <c r="V126" i="20"/>
  <c r="R124" i="20"/>
  <c r="Q121" i="20"/>
  <c r="T118" i="20"/>
  <c r="R115" i="20"/>
  <c r="T109" i="20"/>
  <c r="T106" i="20"/>
  <c r="V103" i="20"/>
  <c r="T100" i="20"/>
  <c r="V97" i="20"/>
  <c r="P96" i="20"/>
  <c r="O168" i="20"/>
  <c r="V168" i="20"/>
  <c r="W168" i="20"/>
  <c r="O146" i="20"/>
  <c r="O128" i="20"/>
  <c r="O105" i="20"/>
  <c r="R176" i="20"/>
  <c r="T173" i="20"/>
  <c r="T170" i="20"/>
  <c r="V167" i="20"/>
  <c r="T164" i="20"/>
  <c r="T161" i="20"/>
  <c r="V158" i="20"/>
  <c r="V155" i="20"/>
  <c r="Q153" i="20"/>
  <c r="P150" i="20"/>
  <c r="Q147" i="20"/>
  <c r="R144" i="20"/>
  <c r="S141" i="20"/>
  <c r="T138" i="20"/>
  <c r="S132" i="20"/>
  <c r="T129" i="20"/>
  <c r="U126" i="20"/>
  <c r="V123" i="20"/>
  <c r="V120" i="20"/>
  <c r="U117" i="20"/>
  <c r="Q115" i="20"/>
  <c r="S109" i="20"/>
  <c r="Q106" i="20"/>
  <c r="Q103" i="20"/>
  <c r="S100" i="20"/>
  <c r="U97" i="20"/>
  <c r="V95" i="20"/>
  <c r="O141" i="20"/>
  <c r="O114" i="20"/>
  <c r="R175" i="20"/>
  <c r="Q170" i="20"/>
  <c r="Q166" i="20"/>
  <c r="P161" i="20"/>
  <c r="P157" i="20"/>
  <c r="R152" i="20"/>
  <c r="T140" i="20"/>
  <c r="P137" i="20"/>
  <c r="S133" i="20"/>
  <c r="V128" i="20"/>
  <c r="S121" i="20"/>
  <c r="P117" i="20"/>
  <c r="S113" i="20"/>
  <c r="U109" i="20"/>
  <c r="T105" i="20"/>
  <c r="P102" i="20"/>
  <c r="R98" i="20"/>
  <c r="R95" i="20"/>
  <c r="O173" i="20"/>
  <c r="O140" i="20"/>
  <c r="O104" i="20"/>
  <c r="Q175" i="20"/>
  <c r="P170" i="20"/>
  <c r="P166" i="20"/>
  <c r="V160" i="20"/>
  <c r="S155" i="20"/>
  <c r="V151" i="20"/>
  <c r="P144" i="20"/>
  <c r="S140" i="20"/>
  <c r="V136" i="20"/>
  <c r="R132" i="20"/>
  <c r="S128" i="20"/>
  <c r="V124" i="20"/>
  <c r="S120" i="20"/>
  <c r="V116" i="20"/>
  <c r="Q113" i="20"/>
  <c r="T108" i="20"/>
  <c r="P105" i="20"/>
  <c r="S101" i="20"/>
  <c r="S97" i="20"/>
  <c r="P95" i="20"/>
  <c r="O165" i="20"/>
  <c r="W165" i="20"/>
  <c r="O136" i="20"/>
  <c r="O101" i="20"/>
  <c r="T174" i="20"/>
  <c r="S164" i="20"/>
  <c r="S160" i="20"/>
  <c r="R155" i="20"/>
  <c r="U151" i="20"/>
  <c r="V147" i="20"/>
  <c r="R143" i="20"/>
  <c r="P136" i="20"/>
  <c r="P128" i="20"/>
  <c r="S124" i="20"/>
  <c r="R120" i="20"/>
  <c r="T116" i="20"/>
  <c r="P113" i="20"/>
  <c r="S108" i="20"/>
  <c r="V104" i="20"/>
  <c r="P101" i="20"/>
  <c r="Q97" i="20"/>
  <c r="O95" i="20"/>
  <c r="O160" i="20"/>
  <c r="W160" i="20"/>
  <c r="O122" i="20"/>
  <c r="O96" i="20"/>
  <c r="T172" i="20"/>
  <c r="S163" i="20"/>
  <c r="U158" i="20"/>
  <c r="R154" i="20"/>
  <c r="U150" i="20"/>
  <c r="R146" i="20"/>
  <c r="U142" i="20"/>
  <c r="V134" i="20"/>
  <c r="U127" i="20"/>
  <c r="Q123" i="20"/>
  <c r="R119" i="20"/>
  <c r="U115" i="20"/>
  <c r="R111" i="20"/>
  <c r="U107" i="20"/>
  <c r="P104" i="20"/>
  <c r="S99" i="20"/>
  <c r="T96" i="20"/>
  <c r="O156" i="20"/>
  <c r="O121" i="20"/>
  <c r="W121" i="20"/>
  <c r="S177" i="20"/>
  <c r="S172" i="20"/>
  <c r="Q167" i="20"/>
  <c r="R163" i="20"/>
  <c r="P158" i="20"/>
  <c r="Q154" i="20"/>
  <c r="U149" i="20"/>
  <c r="Q146" i="20"/>
  <c r="T142" i="20"/>
  <c r="P138" i="20"/>
  <c r="Q134" i="20"/>
  <c r="T130" i="20"/>
  <c r="Q126" i="20"/>
  <c r="T122" i="20"/>
  <c r="V118" i="20"/>
  <c r="U114" i="20"/>
  <c r="Q111" i="20"/>
  <c r="S107" i="20"/>
  <c r="V102" i="20"/>
  <c r="R99" i="20"/>
  <c r="S96" i="20"/>
  <c r="O144" i="20"/>
  <c r="V171" i="20"/>
  <c r="V159" i="20"/>
  <c r="T137" i="20"/>
  <c r="V127" i="20"/>
  <c r="T117" i="20"/>
  <c r="U106" i="20"/>
  <c r="P97" i="20"/>
  <c r="S95" i="20"/>
  <c r="P176" i="20"/>
  <c r="O133" i="20"/>
  <c r="U171" i="20"/>
  <c r="U157" i="20"/>
  <c r="U146" i="20"/>
  <c r="Q137" i="20"/>
  <c r="P126" i="20"/>
  <c r="V115" i="20"/>
  <c r="P106" i="20"/>
  <c r="Q96" i="20"/>
  <c r="O117" i="20"/>
  <c r="S157" i="20"/>
  <c r="P146" i="20"/>
  <c r="Q114" i="20"/>
  <c r="R104" i="20"/>
  <c r="S152" i="20"/>
  <c r="Q122" i="20"/>
  <c r="O116" i="20"/>
  <c r="W116" i="20"/>
  <c r="V166" i="20"/>
  <c r="Q155" i="20"/>
  <c r="P134" i="20"/>
  <c r="R123" i="20"/>
  <c r="P114" i="20"/>
  <c r="T102" i="20"/>
  <c r="O97" i="20"/>
  <c r="T166" i="20"/>
  <c r="T153" i="20"/>
  <c r="Q143" i="20"/>
  <c r="T133" i="20"/>
  <c r="R122" i="20"/>
  <c r="U111" i="20"/>
  <c r="Q102" i="20"/>
  <c r="R164" i="20"/>
  <c r="Q142" i="20"/>
  <c r="S161" i="20"/>
  <c r="R151" i="20"/>
  <c r="T110" i="20"/>
  <c r="R100" i="20"/>
  <c r="U175" i="20"/>
  <c r="U98" i="20"/>
  <c r="S129" i="20"/>
  <c r="T98" i="20"/>
  <c r="U119" i="20"/>
  <c r="T149" i="20"/>
  <c r="Q110" i="20"/>
  <c r="O161" i="20"/>
  <c r="V140" i="20"/>
  <c r="V107" i="20"/>
  <c r="O154" i="20"/>
  <c r="R130" i="20"/>
  <c r="S173" i="20"/>
  <c r="U162" i="20"/>
  <c r="U118" i="20"/>
  <c r="B16" i="17"/>
  <c r="B19" i="17"/>
  <c r="B21" i="17"/>
  <c r="V178" i="20"/>
  <c r="W22" i="20"/>
  <c r="X22" i="20"/>
  <c r="Y22" i="20"/>
  <c r="W85" i="20"/>
  <c r="X85" i="20"/>
  <c r="Y85" i="20"/>
  <c r="X169" i="20"/>
  <c r="Y169" i="20"/>
  <c r="R185" i="20"/>
  <c r="X112" i="20"/>
  <c r="Y112" i="20"/>
  <c r="W152" i="20"/>
  <c r="W147" i="20"/>
  <c r="W150" i="20"/>
  <c r="W151" i="20"/>
  <c r="W56" i="20"/>
  <c r="W11" i="20"/>
  <c r="X11" i="20"/>
  <c r="Y11" i="20"/>
  <c r="W19" i="20"/>
  <c r="X19" i="20"/>
  <c r="Y19" i="20"/>
  <c r="W17" i="20"/>
  <c r="X17" i="20"/>
  <c r="Y17" i="20"/>
  <c r="W18" i="20"/>
  <c r="X18" i="20"/>
  <c r="Y18" i="20"/>
  <c r="W60" i="20"/>
  <c r="X60" i="20"/>
  <c r="Y60" i="20"/>
  <c r="W15" i="20"/>
  <c r="W79" i="20"/>
  <c r="X79" i="20"/>
  <c r="Y79" i="20"/>
  <c r="W130" i="20"/>
  <c r="T178" i="20"/>
  <c r="T90" i="20"/>
  <c r="T188" i="20"/>
  <c r="W124" i="20"/>
  <c r="W164" i="20"/>
  <c r="W155" i="20"/>
  <c r="W158" i="20"/>
  <c r="W159" i="20"/>
  <c r="W26" i="20"/>
  <c r="W13" i="20"/>
  <c r="X13" i="20"/>
  <c r="Y13" i="20"/>
  <c r="W10" i="20"/>
  <c r="W25" i="20"/>
  <c r="W16" i="20"/>
  <c r="X16" i="20"/>
  <c r="Y16" i="20"/>
  <c r="W33" i="20"/>
  <c r="X33" i="20"/>
  <c r="Y33" i="20"/>
  <c r="W27" i="20"/>
  <c r="X27" i="20"/>
  <c r="Y27" i="20"/>
  <c r="W29" i="20"/>
  <c r="X29" i="20"/>
  <c r="Y29" i="20"/>
  <c r="W68" i="20"/>
  <c r="X68" i="20"/>
  <c r="Y68" i="20"/>
  <c r="W23" i="20"/>
  <c r="X23" i="20"/>
  <c r="Y23" i="20"/>
  <c r="W87" i="20"/>
  <c r="X87" i="20"/>
  <c r="Y87" i="20"/>
  <c r="W183" i="20"/>
  <c r="X183" i="20"/>
  <c r="Y183" i="20"/>
  <c r="X121" i="20"/>
  <c r="Y121" i="20"/>
  <c r="X148" i="20"/>
  <c r="Y148" i="20"/>
  <c r="U178" i="20"/>
  <c r="U90" i="20"/>
  <c r="U188" i="20"/>
  <c r="X131" i="20"/>
  <c r="Y131" i="20"/>
  <c r="W134" i="20"/>
  <c r="W44" i="20"/>
  <c r="X44" i="20"/>
  <c r="Y44" i="20"/>
  <c r="S178" i="20"/>
  <c r="W95" i="20"/>
  <c r="O178" i="20"/>
  <c r="W157" i="20"/>
  <c r="W154" i="20"/>
  <c r="W109" i="20"/>
  <c r="W97" i="20"/>
  <c r="X97" i="20"/>
  <c r="Y97" i="20"/>
  <c r="W153" i="20"/>
  <c r="W166" i="20"/>
  <c r="W103" i="20"/>
  <c r="X103" i="20"/>
  <c r="Y103" i="20"/>
  <c r="W9" i="20"/>
  <c r="X9" i="20"/>
  <c r="Y9" i="20"/>
  <c r="W24" i="20"/>
  <c r="X24" i="20"/>
  <c r="Y24" i="20"/>
  <c r="W41" i="20"/>
  <c r="X41" i="20"/>
  <c r="Y41" i="20"/>
  <c r="W32" i="20"/>
  <c r="X32" i="20"/>
  <c r="Y32" i="20"/>
  <c r="W38" i="20"/>
  <c r="X38" i="20"/>
  <c r="Y38" i="20"/>
  <c r="W76" i="20"/>
  <c r="X76" i="20"/>
  <c r="Y76" i="20"/>
  <c r="S185" i="20"/>
  <c r="W161" i="20"/>
  <c r="W105" i="20"/>
  <c r="X105" i="20"/>
  <c r="Y105" i="20"/>
  <c r="W172" i="20"/>
  <c r="W106" i="20"/>
  <c r="X106" i="20"/>
  <c r="Y106" i="20"/>
  <c r="W149" i="20"/>
  <c r="W107" i="20"/>
  <c r="X107" i="20"/>
  <c r="Y107" i="20"/>
  <c r="W171" i="20"/>
  <c r="W110" i="20"/>
  <c r="W174" i="20"/>
  <c r="W111" i="20"/>
  <c r="W175" i="20"/>
  <c r="W78" i="20"/>
  <c r="X78" i="20"/>
  <c r="Y78" i="20"/>
  <c r="W48" i="20"/>
  <c r="X48" i="20"/>
  <c r="Y48" i="20"/>
  <c r="V90" i="20"/>
  <c r="W37" i="20"/>
  <c r="X37" i="20"/>
  <c r="Y37" i="20"/>
  <c r="W54" i="20"/>
  <c r="X54" i="20"/>
  <c r="Y54" i="20"/>
  <c r="W30" i="20"/>
  <c r="W45" i="20"/>
  <c r="X45" i="20"/>
  <c r="Y45" i="20"/>
  <c r="W62" i="20"/>
  <c r="X62" i="20"/>
  <c r="Y62" i="20"/>
  <c r="W49" i="20"/>
  <c r="X49" i="20"/>
  <c r="Y49" i="20"/>
  <c r="W50" i="20"/>
  <c r="X50" i="20"/>
  <c r="Y50" i="20"/>
  <c r="W20" i="20"/>
  <c r="X20" i="20"/>
  <c r="Y20" i="20"/>
  <c r="W84" i="20"/>
  <c r="X84" i="20"/>
  <c r="Y84" i="20"/>
  <c r="W39" i="20"/>
  <c r="X39" i="20"/>
  <c r="Y39" i="20"/>
  <c r="W80" i="20"/>
  <c r="X80" i="20"/>
  <c r="Y80" i="20"/>
  <c r="V185" i="20"/>
  <c r="V188" i="20"/>
  <c r="W184" i="20"/>
  <c r="X184" i="20"/>
  <c r="Y184" i="20"/>
  <c r="X165" i="20"/>
  <c r="Y165" i="20"/>
  <c r="W173" i="20"/>
  <c r="X145" i="20"/>
  <c r="Y145" i="20"/>
  <c r="X125" i="20"/>
  <c r="Y125" i="20"/>
  <c r="X135" i="20"/>
  <c r="Y135" i="20"/>
  <c r="S90" i="20"/>
  <c r="Q90" i="20"/>
  <c r="W63" i="20"/>
  <c r="X63" i="20"/>
  <c r="Y63" i="20"/>
  <c r="P178" i="20"/>
  <c r="W138" i="20"/>
  <c r="X139" i="20"/>
  <c r="Y139" i="20"/>
  <c r="W64" i="20"/>
  <c r="X64" i="20"/>
  <c r="Y64" i="20"/>
  <c r="X116" i="20"/>
  <c r="Y116" i="20"/>
  <c r="W177" i="20"/>
  <c r="W99" i="20"/>
  <c r="X99" i="20"/>
  <c r="Y99" i="20"/>
  <c r="W102" i="20"/>
  <c r="X102" i="20"/>
  <c r="Y102" i="20"/>
  <c r="W51" i="20"/>
  <c r="X51" i="20"/>
  <c r="Y51" i="20"/>
  <c r="W14" i="20"/>
  <c r="W46" i="20"/>
  <c r="X46" i="20"/>
  <c r="Y46" i="20"/>
  <c r="W40" i="20"/>
  <c r="X40" i="20"/>
  <c r="Y40" i="20"/>
  <c r="W12" i="20"/>
  <c r="X12" i="20"/>
  <c r="Y12" i="20"/>
  <c r="W31" i="20"/>
  <c r="W72" i="20"/>
  <c r="X72" i="20"/>
  <c r="Y72" i="20"/>
  <c r="W117" i="20"/>
  <c r="W96" i="20"/>
  <c r="X96" i="20"/>
  <c r="Y96" i="20"/>
  <c r="W101" i="20"/>
  <c r="X101" i="20"/>
  <c r="Y101" i="20"/>
  <c r="W104" i="20"/>
  <c r="X104" i="20"/>
  <c r="Y104" i="20"/>
  <c r="W114" i="20"/>
  <c r="W128" i="20"/>
  <c r="W108" i="20"/>
  <c r="Q178" i="20"/>
  <c r="Q188" i="20"/>
  <c r="W120" i="20"/>
  <c r="W162" i="20"/>
  <c r="W100" i="20"/>
  <c r="X100" i="20"/>
  <c r="Y100" i="20"/>
  <c r="W115" i="20"/>
  <c r="W118" i="20"/>
  <c r="W119" i="20"/>
  <c r="X119" i="20"/>
  <c r="Y119" i="20"/>
  <c r="W34" i="20"/>
  <c r="X34" i="20"/>
  <c r="Y34" i="20"/>
  <c r="W42" i="20"/>
  <c r="W89" i="20"/>
  <c r="X89" i="20"/>
  <c r="Y89" i="20"/>
  <c r="W53" i="20"/>
  <c r="X53" i="20"/>
  <c r="Y53" i="20"/>
  <c r="W67" i="20"/>
  <c r="X67" i="20"/>
  <c r="Y67" i="20"/>
  <c r="W43" i="20"/>
  <c r="X43" i="20"/>
  <c r="Y43" i="20"/>
  <c r="W58" i="20"/>
  <c r="X58" i="20"/>
  <c r="Y58" i="20"/>
  <c r="W77" i="20"/>
  <c r="X77" i="20"/>
  <c r="Y77" i="20"/>
  <c r="W59" i="20"/>
  <c r="W61" i="20"/>
  <c r="X61" i="20"/>
  <c r="Y61" i="20"/>
  <c r="W28" i="20"/>
  <c r="X28" i="20"/>
  <c r="Y28" i="20"/>
  <c r="W47" i="20"/>
  <c r="X47" i="20"/>
  <c r="Y47" i="20"/>
  <c r="W88" i="20"/>
  <c r="X88" i="20"/>
  <c r="Y88" i="20"/>
  <c r="O185" i="20"/>
  <c r="W182" i="20"/>
  <c r="X160" i="20"/>
  <c r="Y160" i="20"/>
  <c r="X168" i="20"/>
  <c r="Y168" i="20"/>
  <c r="W156" i="20"/>
  <c r="R178" i="20"/>
  <c r="W98" i="20"/>
  <c r="X98" i="20"/>
  <c r="Y98" i="20"/>
  <c r="W143" i="20"/>
  <c r="W35" i="20"/>
  <c r="X35" i="20"/>
  <c r="Y35" i="20"/>
  <c r="P90" i="20"/>
  <c r="W144" i="20"/>
  <c r="W170" i="20"/>
  <c r="W137" i="20"/>
  <c r="W163" i="20"/>
  <c r="W167" i="20"/>
  <c r="W133" i="20"/>
  <c r="W122" i="20"/>
  <c r="W136" i="20"/>
  <c r="W140" i="20"/>
  <c r="W141" i="20"/>
  <c r="W146" i="20"/>
  <c r="W129" i="20"/>
  <c r="W132" i="20"/>
  <c r="W176" i="20"/>
  <c r="W113" i="20"/>
  <c r="W123" i="20"/>
  <c r="W126" i="20"/>
  <c r="W127" i="20"/>
  <c r="W69" i="20"/>
  <c r="X69" i="20"/>
  <c r="Y69" i="20"/>
  <c r="W81" i="20"/>
  <c r="X81" i="20"/>
  <c r="Y81" i="20"/>
  <c r="R90" i="20"/>
  <c r="W66" i="20"/>
  <c r="X66" i="20"/>
  <c r="Y66" i="20"/>
  <c r="W86" i="20"/>
  <c r="X86" i="20"/>
  <c r="Y86" i="20"/>
  <c r="W57" i="20"/>
  <c r="W75" i="20"/>
  <c r="X75" i="20"/>
  <c r="Y75" i="20"/>
  <c r="W70" i="20"/>
  <c r="X70" i="20"/>
  <c r="Y70" i="20"/>
  <c r="W73" i="20"/>
  <c r="X73" i="20"/>
  <c r="Y73" i="20"/>
  <c r="W36" i="20"/>
  <c r="X36" i="20"/>
  <c r="Y36" i="20"/>
  <c r="W55" i="20"/>
  <c r="X55" i="20"/>
  <c r="Y55" i="20"/>
  <c r="P188" i="20"/>
  <c r="L16" i="17"/>
  <c r="O90" i="20"/>
  <c r="W8" i="20"/>
  <c r="L19" i="17"/>
  <c r="L21" i="17"/>
  <c r="X154" i="20"/>
  <c r="Y154" i="20"/>
  <c r="X10" i="20"/>
  <c r="Y10" i="20"/>
  <c r="X127" i="20"/>
  <c r="Y127" i="20"/>
  <c r="X141" i="20"/>
  <c r="Y141" i="20"/>
  <c r="X162" i="20"/>
  <c r="Y162" i="20"/>
  <c r="X172" i="20"/>
  <c r="Y172" i="20"/>
  <c r="R188" i="20"/>
  <c r="X126" i="20"/>
  <c r="Y126" i="20"/>
  <c r="X144" i="20"/>
  <c r="Y144" i="20"/>
  <c r="X120" i="20"/>
  <c r="Y120" i="20"/>
  <c r="X117" i="20"/>
  <c r="Y117" i="20"/>
  <c r="X138" i="20"/>
  <c r="Y138" i="20"/>
  <c r="X30" i="20"/>
  <c r="Y30" i="20"/>
  <c r="X111" i="20"/>
  <c r="Y111" i="20"/>
  <c r="X26" i="20"/>
  <c r="Y26" i="20"/>
  <c r="X56" i="20"/>
  <c r="Y56" i="20"/>
  <c r="O188" i="20"/>
  <c r="X57" i="20"/>
  <c r="Y57" i="20"/>
  <c r="X123" i="20"/>
  <c r="Y123" i="20"/>
  <c r="X136" i="20"/>
  <c r="Y136" i="20"/>
  <c r="X42" i="20"/>
  <c r="Y42" i="20"/>
  <c r="X174" i="20"/>
  <c r="Y174" i="20"/>
  <c r="X161" i="20"/>
  <c r="Y161" i="20"/>
  <c r="X95" i="20"/>
  <c r="W178" i="20"/>
  <c r="Y95" i="20"/>
  <c r="X159" i="20"/>
  <c r="Y159" i="20"/>
  <c r="X151" i="20"/>
  <c r="Y151" i="20"/>
  <c r="X137" i="20"/>
  <c r="Y137" i="20"/>
  <c r="X14" i="20"/>
  <c r="Y14" i="20"/>
  <c r="X170" i="20"/>
  <c r="Y170" i="20"/>
  <c r="X175" i="20"/>
  <c r="Y175" i="20"/>
  <c r="X157" i="20"/>
  <c r="Y157" i="20"/>
  <c r="X130" i="20"/>
  <c r="Y130" i="20"/>
  <c r="X59" i="20"/>
  <c r="Y59" i="20"/>
  <c r="X108" i="20"/>
  <c r="Y108" i="20"/>
  <c r="X31" i="20"/>
  <c r="Y31" i="20"/>
  <c r="X177" i="20"/>
  <c r="Y177" i="20"/>
  <c r="X158" i="20"/>
  <c r="Y158" i="20"/>
  <c r="X15" i="20"/>
  <c r="Y15" i="20"/>
  <c r="X176" i="20"/>
  <c r="Y176" i="20"/>
  <c r="X133" i="20"/>
  <c r="Y133" i="20"/>
  <c r="X128" i="20"/>
  <c r="Y128" i="20"/>
  <c r="X173" i="20"/>
  <c r="Y173" i="20"/>
  <c r="X171" i="20"/>
  <c r="Y171" i="20"/>
  <c r="X153" i="20"/>
  <c r="Y153" i="20"/>
  <c r="X155" i="20"/>
  <c r="Y155" i="20"/>
  <c r="X147" i="20"/>
  <c r="Y147" i="20"/>
  <c r="X146" i="20"/>
  <c r="Y146" i="20"/>
  <c r="X156" i="20"/>
  <c r="Y156" i="20"/>
  <c r="X140" i="20"/>
  <c r="Y140" i="20"/>
  <c r="X113" i="20"/>
  <c r="Y113" i="20"/>
  <c r="X122" i="20"/>
  <c r="Y122" i="20"/>
  <c r="X110" i="20"/>
  <c r="Y110" i="20"/>
  <c r="S188" i="20"/>
  <c r="X166" i="20"/>
  <c r="Y166" i="20"/>
  <c r="X150" i="20"/>
  <c r="Y150" i="20"/>
  <c r="X132" i="20"/>
  <c r="Y132" i="20"/>
  <c r="X167" i="20"/>
  <c r="Y167" i="20"/>
  <c r="X143" i="20"/>
  <c r="Y143" i="20"/>
  <c r="X182" i="20"/>
  <c r="X185" i="20"/>
  <c r="W185" i="20"/>
  <c r="Y182" i="20"/>
  <c r="Y185" i="20"/>
  <c r="X118" i="20"/>
  <c r="Y118" i="20"/>
  <c r="X114" i="20"/>
  <c r="Y114" i="20"/>
  <c r="X164" i="20"/>
  <c r="Y164" i="20"/>
  <c r="X152" i="20"/>
  <c r="Y152" i="20"/>
  <c r="X129" i="20"/>
  <c r="Y129" i="20"/>
  <c r="X163" i="20"/>
  <c r="Y163" i="20"/>
  <c r="X115" i="20"/>
  <c r="Y115" i="20"/>
  <c r="X149" i="20"/>
  <c r="Y149" i="20"/>
  <c r="X109" i="20"/>
  <c r="Y109" i="20"/>
  <c r="X134" i="20"/>
  <c r="Y134" i="20"/>
  <c r="X25" i="20"/>
  <c r="Y25" i="20"/>
  <c r="X124" i="20"/>
  <c r="Y124" i="20"/>
  <c r="W90" i="20"/>
  <c r="W188" i="20"/>
  <c r="X8" i="20"/>
  <c r="Y178" i="20"/>
  <c r="X178" i="20"/>
  <c r="Y8" i="20"/>
  <c r="Y90" i="20"/>
  <c r="X90" i="20"/>
  <c r="X187" i="20"/>
  <c r="Y188" i="20"/>
</calcChain>
</file>

<file path=xl/sharedStrings.xml><?xml version="1.0" encoding="utf-8"?>
<sst xmlns="http://schemas.openxmlformats.org/spreadsheetml/2006/main" count="769" uniqueCount="327">
  <si>
    <t>Appendix L: Cost Workbook</t>
  </si>
  <si>
    <t>RFP-ERP16001</t>
  </si>
  <si>
    <t>RFP Title: Sealed Offers for Enterprise Payroll Solution</t>
  </si>
  <si>
    <t xml:space="preserve"> </t>
  </si>
  <si>
    <t>Enterprise Payroll Solution Cost Workbook</t>
  </si>
  <si>
    <t>Table of Contents</t>
  </si>
  <si>
    <t>Offeror:</t>
  </si>
  <si>
    <t>Insert Offeror Name on Table of Contents worksheet</t>
  </si>
  <si>
    <t>Hosting Option:</t>
  </si>
  <si>
    <t>Select Hosting Option on Table of Contents worksheet</t>
  </si>
  <si>
    <t>Worksheet Title</t>
  </si>
  <si>
    <t>Description</t>
  </si>
  <si>
    <t>Instructions</t>
  </si>
  <si>
    <t>Instructions for completing the Cost Workbook.</t>
  </si>
  <si>
    <t>1. Total Cost Summary</t>
  </si>
  <si>
    <t>Worksheet for Offeror to provide a summary of the proposed Total Costs.</t>
  </si>
  <si>
    <t>2. Software</t>
  </si>
  <si>
    <t>Worksheet for Offeror to itemize all One-time and Ongoing Software Costs.</t>
  </si>
  <si>
    <t>3. Composite Rate Card</t>
  </si>
  <si>
    <t>Worksheet for Offeror to itemize hourly rate structures for proposed project personnel.</t>
  </si>
  <si>
    <t>4. Implementation Services</t>
  </si>
  <si>
    <t>Worksheet for Offeror to itemize One-time Fit-Gap and Implementation Costs.</t>
  </si>
  <si>
    <t>6. Ongoing Services</t>
  </si>
  <si>
    <r>
      <t xml:space="preserve">Worksheet for Offeror to itemize Ongoing Services Costs (e.g. Maintenance and Operations (M&amp;O) Services, Hosting Services, </t>
    </r>
    <r>
      <rPr>
        <sz val="10"/>
        <rFont val="Arial"/>
      </rPr>
      <t>Business Process Outsourcing, Project Team Facilities) costs.</t>
    </r>
  </si>
  <si>
    <r>
      <t xml:space="preserve">7. Payment Schedule - </t>
    </r>
    <r>
      <rPr>
        <sz val="10"/>
        <rFont val="Arial"/>
      </rPr>
      <t>Implementation Services</t>
    </r>
  </si>
  <si>
    <t>Worksheet for Offeror to provide the Payment Schedule for Implementation Services Costs.</t>
  </si>
  <si>
    <t>8. Offeror Assumptions</t>
  </si>
  <si>
    <t>Worksheet for Offeror to itemize all Offeror Assumptions (including cost basis and rationale) upon which its pricing is dependent.</t>
  </si>
  <si>
    <t>Offeror-hosted Option</t>
  </si>
  <si>
    <t>SaaS Option</t>
  </si>
  <si>
    <t>Please refer to the RFP for details regarding the services and scope of the Enterprise Payroll Solution, Implementation Services, and Ongoing Services to be provided and priced in accordance with this Cost Workbook. Additional instructions are provided as Notes on each worksheet.</t>
  </si>
  <si>
    <t>This Microsoft Excel Cost Workbook contains multiple worksheets designed to provide a robust understanding of the costing models used by the Offeror.  Use of this Cost Workbook is essential to the Offer evaluation, and it is essential that the Offeror use this form in preparing its pricing response to this RFP.</t>
  </si>
  <si>
    <t>Only spreadsheet cells colored in green are for Offeror's input.  Any numeric cells left blank will be presumed to be zero.</t>
  </si>
  <si>
    <r>
      <t>This Cost Workbook shall be completed once for</t>
    </r>
    <r>
      <rPr>
        <sz val="10"/>
        <rFont val="Arial"/>
      </rPr>
      <t xml:space="preserve"> either the SaaS Option or the Offeror-Hosted Option.</t>
    </r>
  </si>
  <si>
    <t>The worksheet labeled TOC (Table of Contents) contains brief descriptions of each spreadsheet, as well as convenient one-click navigation of the Cost Workbook. Offeror's must enter the Offeror Name and Hosting Option in the green highlighted areas on the TOC worksheet.</t>
  </si>
  <si>
    <t>Each worksheet is designed to elicit specific pricing information related to the requirements of this RFP. If the Offeror's typical pricing model does not normally charge for a specific element provided within this workbook, then please provide a statement in the "Assumptions" regarding the Offeror methodology for charging for that element (e.g., not applicable, no additional charge).</t>
  </si>
  <si>
    <t>The Offeror must provide details pertaining to the assumptions, expectations, and/or performance parameters that have been used as the basis for the pricing. Please note that the Offeror's response to this Cost Workbook will not be considered an actual commitment to perform the project, but WILL BE considered a costing model and pricing structure commitment, if it is the selected Offeror.</t>
  </si>
  <si>
    <t>The Offeror should provide skill assumptions for the Composite Rates in the Offeror Assumptions worksheet.</t>
  </si>
  <si>
    <t>Implementation Services fees will be charged using a firm-fixed price which is to be calculated based on the Composite Rate and the required number of Offeror hours to provide the proposed solution. Payments will be made using a deliverables-based approach.</t>
  </si>
  <si>
    <t>Maintenance and Operations (M&amp;O) Support service fees will be charged using a firm-fixed price which is to be calculated based on the Composite Rate and the required number of Offeror hours expended per year. Payments will be made monthly.</t>
  </si>
  <si>
    <t xml:space="preserve">Hosting fees will be charged using a firm-fixed price which is to be provided on the Ongoing Services worksheet. Payments will be made monthly. </t>
  </si>
  <si>
    <t>Business Process Outsourcing Services will be charged using a firm-fixed price which is to be provided on the Ongoing Services worksheet. Payments will be made monthly.</t>
  </si>
  <si>
    <t xml:space="preserve">Project Team Facilities fees will be charged using a firm-fixed price which is to be provided on the Ongoing Services worksheet. Payments will be made monthly. </t>
  </si>
  <si>
    <t>Offeror services costs for unanticipated tasks are not to be included in this Cost Workbook nor will those costs be evaluated. Costs for unanticipated tasks may be included in the Contract using a calculation of up to 10% of the total implementation services costs and/or 10% of the M&amp;O support services costs. Services for unanticipated tasks shall be priced as needed using the applicable Composite Rate or individual rates upon mutual agreement of the State and the Offeror.</t>
  </si>
  <si>
    <t>Other than what is allowed in the Cost Workbook, no price increase shall be allowed during the Contract term or extension(s); however, in the event of a general price decline, the State shall be entitled to reductions given to similar customers. The Offeror shall notify the State within five (5) business days of any price decline.</t>
  </si>
  <si>
    <r>
      <t xml:space="preserve">Rates and pricing are required in this Cost Workbook for </t>
    </r>
    <r>
      <rPr>
        <sz val="10"/>
        <rFont val="Arial"/>
      </rPr>
      <t>eight (8) years.  No further extensions beyond Year 8 will be permitted</t>
    </r>
  </si>
  <si>
    <t>Total Cost Summary</t>
  </si>
  <si>
    <t>Total
One-time
Costs</t>
  </si>
  <si>
    <t>Cost in FY16</t>
  </si>
  <si>
    <t>Cost in FY17</t>
  </si>
  <si>
    <t>Cost in FY18</t>
  </si>
  <si>
    <t>Cost in FY19</t>
  </si>
  <si>
    <t>Cost in FY20</t>
  </si>
  <si>
    <t>Cost in FY21</t>
  </si>
  <si>
    <t>Cost in FY22</t>
  </si>
  <si>
    <t>Cost in FY23</t>
  </si>
  <si>
    <t>Total Ongoing Costs</t>
  </si>
  <si>
    <t>Total
Costs</t>
  </si>
  <si>
    <t>Payroll M&amp;O Services</t>
  </si>
  <si>
    <t>Time &amp; Attendance M&amp;O Services</t>
  </si>
  <si>
    <t>Project Team Facilities</t>
  </si>
  <si>
    <t>Total Non-Implementation Costs</t>
  </si>
  <si>
    <t>Total Implementation Services - Payroll</t>
  </si>
  <si>
    <t>Total Implementation Services - Time &amp; Attendance</t>
  </si>
  <si>
    <t>Total Optional Implementation Services</t>
  </si>
  <si>
    <t>Total Implementation Costs</t>
  </si>
  <si>
    <t>Total Costs</t>
  </si>
  <si>
    <t>Taxes</t>
  </si>
  <si>
    <t>Provide confirmation that applicable taxes are included in all Hourly Rates for Enterprise Payroll Services, Software, Hosting, BPO, and Project Team Facilities in this Cost Workbook. Provide a detailed listing of the taxes and how they apply to each of the Cost categories above.</t>
  </si>
  <si>
    <t>Note:</t>
  </si>
  <si>
    <t xml:space="preserve">1. Any Offeror who fails to indicate that it is a Hawaiʻi software development business will be presumed to be a non-Hawaiʻi software development </t>
  </si>
  <si>
    <t xml:space="preserve">business and the “Total Evaluated Costs including One-time Costs and Ongoing Costs” in its Offer will be increased by ten percent for purposes of </t>
  </si>
  <si>
    <t xml:space="preserve">evaluation only.  </t>
  </si>
  <si>
    <t>Software</t>
  </si>
  <si>
    <t>Software Licensing and Support</t>
  </si>
  <si>
    <t>Solution Item #</t>
  </si>
  <si>
    <t>Solution Description</t>
  </si>
  <si>
    <t>Per Unit Cost</t>
  </si>
  <si>
    <t>Quantity</t>
  </si>
  <si>
    <t>Item 1 Name</t>
  </si>
  <si>
    <t>Item 2 Name</t>
  </si>
  <si>
    <t>Item 3 Name</t>
  </si>
  <si>
    <t>Total Software</t>
  </si>
  <si>
    <t>Software Specifications</t>
  </si>
  <si>
    <t>Solution Item</t>
  </si>
  <si>
    <t>Environment (e.g., sandbox, development, testing, training, production, disaster recovery)</t>
  </si>
  <si>
    <t>Manu-
facturer</t>
  </si>
  <si>
    <t>License or Subscrip-tion Type
(e.g., enterprise, per user, per server)</t>
  </si>
  <si>
    <t xml:space="preserve">
Brand Name</t>
  </si>
  <si>
    <t>Module Name</t>
  </si>
  <si>
    <t>Version
Number</t>
  </si>
  <si>
    <t>Core EPS, Third-Party, Utility/ Systems Mgmt Software, DBMS, Data Warehouse,  Other</t>
  </si>
  <si>
    <t>Detailed Description
(e.g. functionality, purpose)</t>
  </si>
  <si>
    <t>Operating System</t>
  </si>
  <si>
    <t>Earliest Proposed Purchase Date</t>
  </si>
  <si>
    <t>Software - Optional Additional Organizations and/or Increase/Decrease in Number of Seats / State Employees</t>
  </si>
  <si>
    <t>Unit Cost Per Additional Employee</t>
  </si>
  <si>
    <t>Quantity (Per 500 Employees)</t>
  </si>
  <si>
    <t>Notes:</t>
  </si>
  <si>
    <t xml:space="preserve">1. The Offer shall list the proposed software manufacturer, brand name, module name and version number for the items being proposed.  </t>
  </si>
  <si>
    <t>2. Costs shall include all environments (e.g., sandbox, development, testing, training, production, disaster recovery).</t>
  </si>
  <si>
    <t xml:space="preserve">3. All required Software Items shall be included on this worksheet (e.g. Core EPS, Third-Party, Utility/System Management Software, Database Management System (DBMS), Data Warehouse, Other). </t>
  </si>
  <si>
    <t xml:space="preserve">4. All costs associated with the purchase, delivery, installation, inspection, licenses and production of the Software components shall be loaded into the Software Cost.   </t>
  </si>
  <si>
    <t xml:space="preserve">5. Offerors may insert additional rows as required.  It is the responsibility of the Offeror to ensure spreadsheet calculations are correct.  </t>
  </si>
  <si>
    <t>6. For the SaaS Hosting Option, software costing information is required only if costs will be passed to the State for payment.</t>
  </si>
  <si>
    <t>7. For Offeror-Hosted Options, all software and associated warranty and maintenance documents must be purchased in the State's name. The Offeror must provide to the State all documentation related to software purchases including, but not limited to invoices, packing slips, license agreements, and other details that may be required for audit and accounting.</t>
  </si>
  <si>
    <t>8. Software Items in the Software Costs table shall correspond to the Software Items in the Software Specifications table.</t>
  </si>
  <si>
    <t>9. In order to accommodate growth and/or provide the capability to add/remove organizations and employees from the EPS Solution the State requires flexibility through the ability to increase/decrease capacity based on the optional addition/removal of organizations and employees in blocks of 500 employees. The number of potential additional organizations or employees (if any) are unknown; therefore, these costs will not be included in the Total Evaluated Costs.</t>
  </si>
  <si>
    <t xml:space="preserve">Composite Rate Card </t>
  </si>
  <si>
    <t>Senior</t>
  </si>
  <si>
    <t>Junior</t>
  </si>
  <si>
    <t>FY23</t>
  </si>
  <si>
    <t>Entry</t>
  </si>
  <si>
    <t>Implementation Hourly Rates</t>
  </si>
  <si>
    <t>Maintenance and Operation Services Hourly Rates</t>
  </si>
  <si>
    <t>FY16</t>
  </si>
  <si>
    <t>FY17</t>
  </si>
  <si>
    <t>FY18</t>
  </si>
  <si>
    <t>FY19</t>
  </si>
  <si>
    <t>FY20</t>
  </si>
  <si>
    <t>FY21</t>
  </si>
  <si>
    <t>FY22</t>
  </si>
  <si>
    <t>Staff Position</t>
  </si>
  <si>
    <t>Composite Weight %</t>
  </si>
  <si>
    <t>Hourly Rate</t>
  </si>
  <si>
    <t>Compo-
site
Rate</t>
  </si>
  <si>
    <t>Position Composite Rate</t>
  </si>
  <si>
    <t>Offeror or Subcontractor Name</t>
  </si>
  <si>
    <t>Hourly Rate for M&amp;O</t>
  </si>
  <si>
    <t>Compo-
site
Rate for
M&amp;O</t>
  </si>
  <si>
    <t>Position Composite Rate for M&amp;O</t>
  </si>
  <si>
    <t>Sr Architect</t>
  </si>
  <si>
    <t>Oahu Based</t>
  </si>
  <si>
    <t>Non-Oahu Based</t>
  </si>
  <si>
    <t>Jr Architect</t>
  </si>
  <si>
    <t>Sr Comm./Network Specialist</t>
  </si>
  <si>
    <t>Jr Comm./Network Specialist</t>
  </si>
  <si>
    <t>Sr Database Administrator</t>
  </si>
  <si>
    <t xml:space="preserve"> Jr Database Administrator</t>
  </si>
  <si>
    <t>Sr Database Designer</t>
  </si>
  <si>
    <t>Jr Database Designer</t>
  </si>
  <si>
    <t>Sr Funct. Lead / Business Analyst</t>
  </si>
  <si>
    <t>Jr Funct. Lead / Business Analyst</t>
  </si>
  <si>
    <t>Sr Integration Manager</t>
  </si>
  <si>
    <t>Jr Integration Manager</t>
  </si>
  <si>
    <t xml:space="preserve">Sr Help Desk Specialist </t>
  </si>
  <si>
    <t xml:space="preserve">Jr Help Desk Specialist </t>
  </si>
  <si>
    <t xml:space="preserve">Sr Hardware Specialist </t>
  </si>
  <si>
    <t xml:space="preserve">Jr Hardware Specialist </t>
  </si>
  <si>
    <t>Sr Organizational Change Manager</t>
  </si>
  <si>
    <t>Jr Organizational Change Manager</t>
  </si>
  <si>
    <t>Operations Lead/Manager</t>
  </si>
  <si>
    <t>Project Executive</t>
  </si>
  <si>
    <t>Sr Project Manager</t>
  </si>
  <si>
    <t>Jr Project Manager</t>
  </si>
  <si>
    <t>Sr Programmer</t>
  </si>
  <si>
    <t>Jr Programmer</t>
  </si>
  <si>
    <t>Quality Assurance Manager</t>
  </si>
  <si>
    <t>Sr Security Systems Engineer</t>
  </si>
  <si>
    <t>Jr Security Systems Engineer</t>
  </si>
  <si>
    <t>Sr Systems Administrator</t>
  </si>
  <si>
    <t>Jr Systems Administrator</t>
  </si>
  <si>
    <t>Technical Lead/Manager</t>
  </si>
  <si>
    <t>Sr Technical Writer</t>
  </si>
  <si>
    <t>Jr Technical Writer</t>
  </si>
  <si>
    <t>Test Lead/Manager</t>
  </si>
  <si>
    <t>Testing Lead/Manager</t>
  </si>
  <si>
    <t>Sr Testing Specialist</t>
  </si>
  <si>
    <t>Jr Testing Specialist</t>
  </si>
  <si>
    <t>Training Lead/Manager</t>
  </si>
  <si>
    <t>Sr Training Specialist</t>
  </si>
  <si>
    <t>Training Specialist</t>
  </si>
  <si>
    <t>Other (specify)</t>
  </si>
  <si>
    <t>OAHU Composite Rate</t>
  </si>
  <si>
    <t>NON-OAHU Composite Rate</t>
  </si>
  <si>
    <t>Composite Rate</t>
  </si>
  <si>
    <t>Embedded Travel and Expenses</t>
  </si>
  <si>
    <t>Provide the Percentage of Travel and Expenses (travel, per diem, and any other related expenses) that is embedded in all Hourly Rates listed in the above tables:</t>
  </si>
  <si>
    <t>Identify what Travel and Expenses are included within the Hourly Rates and define all assumptions relative to onsite and offsite travel and expenses.</t>
  </si>
  <si>
    <t>Provide confirmation that applicable taxes are included in all rates in this Cost Workbook. Provide a detailed listing of the taxes and how they apply.</t>
  </si>
  <si>
    <t>1. Use the table on this worksheet to provide Offeror/subcontractor hourly labor rates for the various classifications and grades of project personnel.</t>
  </si>
  <si>
    <t>2. The Offeror may include additional titles to accurately represent the classifications it uses for describing the various classifications and grades of its personnel.</t>
  </si>
  <si>
    <t>3. If your existing titles differ from those listed, please map your titles to the listed categories to the extent possible and provide your mapping reference in the Offeror Assumptions worksheet.</t>
  </si>
  <si>
    <t>4. Offerors may insert additional rows as required (e.g., a Senior-Level Programmer and a Junior-Level Programmer require two separate rows).  It is the responsibility of the Offeror to ensure spreadsheet calculations are correct.</t>
  </si>
  <si>
    <r>
      <t xml:space="preserve">5. The total of the Composite Rate Percentage columns </t>
    </r>
    <r>
      <rPr>
        <u/>
        <sz val="10"/>
        <rFont val="Arial"/>
      </rPr>
      <t>must</t>
    </r>
    <r>
      <rPr>
        <sz val="10"/>
        <rFont val="Arial"/>
      </rPr>
      <t xml:space="preserve"> equal 100%.</t>
    </r>
  </si>
  <si>
    <t>6. Individual and composite hourly rates shall not increase greater than 5% per year.</t>
  </si>
  <si>
    <t>Implementation Services</t>
  </si>
  <si>
    <t>Implementation - Payroll</t>
  </si>
  <si>
    <t>Hours</t>
  </si>
  <si>
    <t>Project Schedule</t>
  </si>
  <si>
    <t>Project Planning</t>
  </si>
  <si>
    <t>Project Team Training Plan</t>
  </si>
  <si>
    <t>Project Team Training</t>
  </si>
  <si>
    <t>Communication Strategy</t>
  </si>
  <si>
    <t>Configured Environments (sandbox and development)</t>
  </si>
  <si>
    <t>Project Charter</t>
  </si>
  <si>
    <t>Project Management Plan</t>
  </si>
  <si>
    <t>Business Process Organizational Change Management Strategy</t>
  </si>
  <si>
    <t>Initial System Design Document</t>
  </si>
  <si>
    <t>Initial Analysis and Design</t>
  </si>
  <si>
    <t>Technical Architecture Strategy</t>
  </si>
  <si>
    <t>EPS Implementation Strategy</t>
  </si>
  <si>
    <t>Business Process Re-engineering Plan</t>
  </si>
  <si>
    <t>Organizational Readiness Assessment</t>
  </si>
  <si>
    <t>Business Process Organizational Change Management Plan</t>
  </si>
  <si>
    <t>System Landscape, Technical and Business Design Strategy</t>
  </si>
  <si>
    <t>Knowledge Transfer Strategy</t>
  </si>
  <si>
    <t>End-User Training Strategy</t>
  </si>
  <si>
    <t>Requirements Traceability Matrix</t>
  </si>
  <si>
    <t>System Security Strategy</t>
  </si>
  <si>
    <t>Data Conversion Strategy</t>
  </si>
  <si>
    <t>Final Analysis and Design</t>
  </si>
  <si>
    <t>Final System Design Document</t>
  </si>
  <si>
    <t>Knowledge Transfer Plans</t>
  </si>
  <si>
    <t>Business Intelligence Plan</t>
  </si>
  <si>
    <t>Communication Plan</t>
  </si>
  <si>
    <t>Business Continuity Strategy</t>
  </si>
  <si>
    <t>Detailed Functional and Technical Specifications, including requirements documents, use cases, and logical, data flow diagrams, architecture documents and physical data models inclusive  of forms, reports, interfaces, conversions, enhancements, and workflow (FRICEW).</t>
  </si>
  <si>
    <t>Configuration and Development</t>
  </si>
  <si>
    <r>
      <t xml:space="preserve">Test Plans: Integration, Parallel, </t>
    </r>
    <r>
      <rPr>
        <sz val="8"/>
        <rFont val="Arial"/>
        <family val="2"/>
      </rPr>
      <t>Regression, Stress, and Security</t>
    </r>
  </si>
  <si>
    <t>Test Scripts, Test Cases and Test Data</t>
  </si>
  <si>
    <t>Data Conversion Plan</t>
  </si>
  <si>
    <t>System Security Plan</t>
  </si>
  <si>
    <t>Role-to-Position Mapping</t>
  </si>
  <si>
    <t>Business Continuity Plan</t>
  </si>
  <si>
    <t>End-User Training Plans</t>
  </si>
  <si>
    <t>Data Governance Structure Plan</t>
  </si>
  <si>
    <t>PII Data Handling Plan</t>
  </si>
  <si>
    <t>External Requests Plan</t>
  </si>
  <si>
    <t>Data Loss Prevention (DLP) plan</t>
  </si>
  <si>
    <t>Test Plan: User Acceptance</t>
  </si>
  <si>
    <t>Testing and Training</t>
  </si>
  <si>
    <t>Training Curriculum Document</t>
  </si>
  <si>
    <t>Documented Successful Testing Results</t>
  </si>
  <si>
    <t>Enhanced Training Materials</t>
  </si>
  <si>
    <t>Final Training Materials</t>
  </si>
  <si>
    <t>Technical Documentation (including technical and architectural specifications, etc.)</t>
  </si>
  <si>
    <t>End-User Training</t>
  </si>
  <si>
    <t>System and End-User Documentation</t>
  </si>
  <si>
    <t>Deployment and Go-Live Support</t>
  </si>
  <si>
    <t>Post Production Support Plan</t>
  </si>
  <si>
    <t>Go/No-go Meeting and Go/No-go Documentation</t>
  </si>
  <si>
    <t>Final Detailed Deployment Plan</t>
  </si>
  <si>
    <t>Organizational Change Management Effectiveness Assessment</t>
  </si>
  <si>
    <r>
      <t>Phase Closeout (to include System Tuning, Knowledge Transfer Assessment, Project Artifacts in Repository, Lessons Learned, Update Blueprint, Impact Assessment, and Transition Support to</t>
    </r>
    <r>
      <rPr>
        <sz val="8"/>
        <rFont val="Arial"/>
        <family val="2"/>
      </rPr>
      <t xml:space="preserve"> M&amp;O Services</t>
    </r>
  </si>
  <si>
    <t xml:space="preserve">Successful Deployment Documented </t>
  </si>
  <si>
    <t>System Phase Acceptance Documented</t>
  </si>
  <si>
    <t>Warranty Services</t>
  </si>
  <si>
    <t>No Charge</t>
  </si>
  <si>
    <t xml:space="preserve">Total Implementation - Payroll  </t>
  </si>
  <si>
    <t>Implementation - Time &amp; Attendance</t>
  </si>
  <si>
    <t xml:space="preserve">Time &amp; Attendance Data Collection Discovery </t>
  </si>
  <si>
    <r>
      <t xml:space="preserve">Phase Closeout (to include System Tuning, Knowledge Transfer Assessment, Project Artifacts in Repository, Lessons Learned, Update Blueprint, Impact Assessment, and Transition Support to </t>
    </r>
    <r>
      <rPr>
        <sz val="8"/>
        <rFont val="Arial"/>
        <family val="2"/>
      </rPr>
      <t>M&amp;O Services</t>
    </r>
  </si>
  <si>
    <t>Total Implementation - Time &amp; Attendance</t>
  </si>
  <si>
    <t>Fit-Gap - FAST (Above Base)</t>
  </si>
  <si>
    <t>Compo-
site
Rate for
Fit-Gap</t>
  </si>
  <si>
    <t>FAST Cost for Fit-Gap</t>
  </si>
  <si>
    <t xml:space="preserve">Total Fit-Gap  </t>
  </si>
  <si>
    <t>Implementation - FAST (Above Base)</t>
  </si>
  <si>
    <t>Compo-
site
Rate for
Imple-mentation</t>
  </si>
  <si>
    <t>FAST Cost Above Base for HR/Payroll</t>
  </si>
  <si>
    <t>FAST Cost Above Base for Finance and Acquisition</t>
  </si>
  <si>
    <t>FAST Cost Above Base for Budget Preparation</t>
  </si>
  <si>
    <t>FAST Cost Above Base for Optional Functionality</t>
  </si>
  <si>
    <t>FAST Cost Above Base for DOT-Specific Functionality</t>
  </si>
  <si>
    <t>Optional Implementation Services</t>
  </si>
  <si>
    <t>Total Additional Effort for All Deliverables Affected</t>
  </si>
  <si>
    <t>All Project Phases</t>
  </si>
  <si>
    <t>Total Optional Implementation</t>
  </si>
  <si>
    <r>
      <t xml:space="preserve">1. All tasks associated with the </t>
    </r>
    <r>
      <rPr>
        <sz val="10"/>
        <rFont val="Arial"/>
      </rPr>
      <t>Implementation Services proposed shall be included in the total one-time cost for that service.</t>
    </r>
  </si>
  <si>
    <t>2.  Total one-time costs for optional functionality shall only be entered in the appropriate table above.</t>
  </si>
  <si>
    <t>Ongoing Services</t>
  </si>
  <si>
    <t>Maintenance and Operations Services</t>
  </si>
  <si>
    <t>At-Risk Fee Reduction Amount, FY16</t>
  </si>
  <si>
    <t>Total At-Risk Fee Reduction Amounts</t>
  </si>
  <si>
    <t>Composite Rate for M&amp;O Services</t>
  </si>
  <si>
    <t>NA</t>
  </si>
  <si>
    <t>Total M&amp;O Services</t>
  </si>
  <si>
    <t>Ongoing Services Options</t>
  </si>
  <si>
    <t>Business Process Outsourcing</t>
  </si>
  <si>
    <t>`</t>
  </si>
  <si>
    <t>1. The Offeror shall base each payment schedule on its own proposed timeline and costs.</t>
  </si>
  <si>
    <t>2. All tasks associated with the M&amp;O services proposed shall be included in the total ongoing costs for that service.</t>
  </si>
  <si>
    <t>3. The Offeror is required to hold pricing firm throughout the term of the agreement, including Optional renewal terms, without regard to the estimated annual percentages.</t>
  </si>
  <si>
    <r>
      <t xml:space="preserve">4. Deliverables shall be considered Conditionally Accepted subject to a 15% </t>
    </r>
    <r>
      <rPr>
        <sz val="10"/>
        <rFont val="Arial"/>
      </rPr>
      <t>retainage which shall be contingent upon Final Acceptance of the Contract.</t>
    </r>
  </si>
  <si>
    <t xml:space="preserve">5. It is the responsibility of the Offeror to ensure spreadsheet calculations are correct.  </t>
  </si>
  <si>
    <t>Payment Schedule - Implementation Services</t>
  </si>
  <si>
    <t>Payroll Phase Payment Schedule</t>
  </si>
  <si>
    <t>Payment Item #</t>
  </si>
  <si>
    <t>Deliver-able #</t>
  </si>
  <si>
    <t>Name of Deliverable</t>
  </si>
  <si>
    <t>Deliverable Group</t>
  </si>
  <si>
    <t>Maximum Percentage for each Deliverable Group</t>
  </si>
  <si>
    <t>Percent of Cost in FY16</t>
  </si>
  <si>
    <t>Percent of Cost in FY17</t>
  </si>
  <si>
    <t>Percent of Cost in FY18</t>
  </si>
  <si>
    <t>Percent of Cost in FY19</t>
  </si>
  <si>
    <t>Percent of Cost in FY20</t>
  </si>
  <si>
    <t>Percent of Cost in FY21</t>
  </si>
  <si>
    <t>Percent of Cost in FY22</t>
  </si>
  <si>
    <t>Percent of Cost in FY23</t>
  </si>
  <si>
    <t>Total Percent of Cost
(Not to Exceed the Maximum Percentage)</t>
  </si>
  <si>
    <t>Total Cost</t>
  </si>
  <si>
    <t>Retainage Amount 
(15%)</t>
  </si>
  <si>
    <t>Payment Amount</t>
  </si>
  <si>
    <t>Payroll Phase Totals</t>
  </si>
  <si>
    <t>Time &amp; Attendance Phase Payment Schedule</t>
  </si>
  <si>
    <t>Time and Attendance Phase Totals</t>
  </si>
  <si>
    <t>Optional Functionality Payment Schedule</t>
  </si>
  <si>
    <t>TBD</t>
  </si>
  <si>
    <t>Optional Functionality Phase Totals</t>
  </si>
  <si>
    <t>Retained amount to be paid out at final acceptance</t>
  </si>
  <si>
    <t>Grand Total - Payroll, Time &amp; Attendance, and Optional Phases</t>
  </si>
  <si>
    <t>1. The Offeror shall list all deliverables as part of its proposed solution.</t>
  </si>
  <si>
    <t>2. The percentages listed for the minimum list of deliverables above may not exceed the Maximum Percentages for each Deliverable Group, but can be decreased to allow for additional deliverables and associated percentages. The Percentage Total for each Deliverable and Deliverable Group shall not exceed 100%.</t>
  </si>
  <si>
    <t>3. The Offeror is required to hold pricing firm throughout the term of the agreement, including optional renewal terms, without regard to the estimated annual percentages.</t>
  </si>
  <si>
    <r>
      <t xml:space="preserve">4. All deliverables shall be considered Conditionally Accepted subject to a 15% </t>
    </r>
    <r>
      <rPr>
        <sz val="10"/>
        <rFont val="Arial"/>
      </rPr>
      <t xml:space="preserve"> retainage which shall be contingent upon Final Acceptance of the system.</t>
    </r>
  </si>
  <si>
    <t>5. Offerors must at a minimum use the Deliverables listed above from the Minimum Deliverables List in the RFP. Offerors may add to the list in alignment with their Proposed Phase Plans, or they may use a Minimum Deliverable on multiple rows. However, Offerors must not change the deliverable numbers of the Minimum Deliverables list.</t>
  </si>
  <si>
    <t xml:space="preserve">6. The Offeror may insert additional rows as required. It is the responsibility of the Offeror to ensure spreadsheet calculations are correct.  </t>
  </si>
  <si>
    <t>Offeror Assumptions</t>
  </si>
  <si>
    <t>Item #</t>
  </si>
  <si>
    <t>Offer Section, Page, Paragraph</t>
  </si>
  <si>
    <t>Rationale, including Cost Impact if Assumption is not valid</t>
  </si>
  <si>
    <t>Exact Proposed Alternative or Additional Language to Insert into Agreement (Highlight in Yellow)</t>
  </si>
  <si>
    <t>1. The Offeror is required to state all assumptions upon which its pricing is being determined. At a minimum, Assumptions shall include a description of the cost basis and rationale for each cost component. Insert as many lines as necessary to ensure all concerns are accurately expressed. Assumptions shall not conflict with the statutory requirements of the “State Attorney General (AG) General Conditions.”</t>
  </si>
  <si>
    <t>2. The Offeror shall provide pricing consistent with the following:
 - Apply the pricing in accordance with the State's RFP specifications, requirements, terms and conditions (including “Exhibit 4, SPO General Provisions for Goods and Services dated July 2013,” “Exhibit 5, State Attorney General (AG) General Conditions,” and “Exhibit 6, Selected Supplemental Conditions”).
 - Clearly identify and explain all of the pricing assumptions made, upon which pricing is predicated including the cost/pricing impact if the assumption turns out not to be valid.
 - State if any charge is subject to Offeror Exceptions, and clearly specify those provisions and quantify their impact upon the charges.</t>
  </si>
  <si>
    <t>3. Offeror shall specify any potential Overage Charges and the pre-notification to the State if the State is nearing a trigger (e.g. storage maximum, number of end-user maximum, number of transactions maximum, bandwidth maximum).</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</si>
</sst>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quot;$&quot;#,##0"/>
    <numFmt numFmtId="165" formatCode="_(* #,##0_);_(* \(#,##0\);_(* &quot;-&quot;??_);_(@_)"/>
    <numFmt numFmtId="166" formatCode="#,##0.0,"/>
    <numFmt numFmtId="167" formatCode="0."/>
    <numFmt numFmtId="168" formatCode="0.0%"/>
    <numFmt numFmtId="169" formatCode="_(&quot;$&quot;* #,##0_);_(&quot;$&quot;* \(#,##0\);_(&quot;$&quot;* &quot;-&quot;??_);_(@_)"/>
  </numFmts>
  <fonts count="25" x14ac:knownFonts="1">
    <font>
      <sz val="10"/>
      <name val="Arial"/>
    </font>
    <font>
      <sz val="10"/>
      <name val="Arial"/>
      <family val="2"/>
    </font>
    <font>
      <b/>
      <sz val="10"/>
      <name val="Arial"/>
      <family val="2"/>
    </font>
    <font>
      <sz val="10"/>
      <name val="Arial"/>
      <family val="2"/>
    </font>
    <font>
      <b/>
      <i/>
      <sz val="12"/>
      <name val="Arial"/>
      <family val="2"/>
    </font>
    <font>
      <u/>
      <sz val="10"/>
      <color indexed="12"/>
      <name val="Arial"/>
      <family val="2"/>
    </font>
    <font>
      <sz val="8"/>
      <name val="Arial"/>
      <family val="2"/>
    </font>
    <font>
      <b/>
      <sz val="8"/>
      <name val="Arial"/>
      <family val="2"/>
    </font>
    <font>
      <b/>
      <sz val="12"/>
      <name val="Arial"/>
      <family val="2"/>
    </font>
    <font>
      <b/>
      <u/>
      <sz val="8"/>
      <color indexed="12"/>
      <name val="Arial"/>
      <family val="2"/>
    </font>
    <font>
      <b/>
      <sz val="12"/>
      <color indexed="9"/>
      <name val="Arial"/>
      <family val="2"/>
    </font>
    <font>
      <sz val="8"/>
      <name val="Arial"/>
      <family val="2"/>
    </font>
    <font>
      <sz val="10"/>
      <color indexed="9"/>
      <name val="Arial"/>
      <family val="2"/>
    </font>
    <font>
      <sz val="8"/>
      <color indexed="9"/>
      <name val="Arial"/>
      <family val="2"/>
    </font>
    <font>
      <sz val="12"/>
      <name val="Arial"/>
      <family val="2"/>
    </font>
    <font>
      <sz val="16"/>
      <name val="Arial"/>
      <family val="2"/>
    </font>
    <font>
      <b/>
      <sz val="16"/>
      <name val="Arial"/>
      <family val="2"/>
    </font>
    <font>
      <sz val="10"/>
      <color theme="0"/>
      <name val="Arial"/>
      <family val="2"/>
    </font>
    <font>
      <strike/>
      <sz val="10"/>
      <name val="Arial"/>
      <family val="2"/>
    </font>
    <font>
      <b/>
      <sz val="9"/>
      <name val="Arial"/>
      <family val="2"/>
    </font>
    <font>
      <sz val="9"/>
      <name val="Arial"/>
      <family val="2"/>
    </font>
    <font>
      <u/>
      <sz val="10"/>
      <name val="Arial"/>
    </font>
    <font>
      <b/>
      <sz val="11"/>
      <name val="Arial"/>
      <family val="2"/>
    </font>
    <font>
      <sz val="11"/>
      <name val="Arial"/>
      <family val="2"/>
    </font>
    <font>
      <sz val="10"/>
      <color theme="1"/>
      <name val="Arial"/>
      <family val="2"/>
    </font>
  </fonts>
  <fills count="19">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FFCC00"/>
        <bgColor indexed="64"/>
      </patternFill>
    </fill>
    <fill>
      <patternFill patternType="darkGray">
        <fgColor auto="1"/>
        <bgColor auto="1"/>
      </patternFill>
    </fill>
    <fill>
      <patternFill patternType="solid">
        <fgColor theme="3" tint="0.79998168889431442"/>
        <bgColor indexed="64"/>
      </patternFill>
    </fill>
    <fill>
      <patternFill patternType="darkGray">
        <bgColor rgb="FFCCECFF"/>
      </patternFill>
    </fill>
    <fill>
      <patternFill patternType="darkGray">
        <bgColor indexed="22"/>
      </patternFill>
    </fill>
    <fill>
      <patternFill patternType="darkGray">
        <bgColor theme="0" tint="-0.249977111117893"/>
      </patternFill>
    </fill>
    <fill>
      <patternFill patternType="solid">
        <fgColor theme="6" tint="0.59999389629810485"/>
        <bgColor indexed="64"/>
      </patternFill>
    </fill>
    <fill>
      <patternFill patternType="darkGray">
        <fgColor theme="0" tint="-0.34998626667073579"/>
        <bgColor indexed="42"/>
      </patternFill>
    </fill>
    <fill>
      <patternFill patternType="darkGray">
        <fgColor theme="1" tint="0.499984740745262"/>
        <bgColor auto="1"/>
      </patternFill>
    </fill>
    <fill>
      <patternFill patternType="darkGray">
        <fgColor auto="1"/>
        <bgColor theme="0" tint="-0.249977111117893"/>
      </patternFill>
    </fill>
    <fill>
      <patternFill patternType="solid">
        <fgColor theme="0" tint="-0.249977111117893"/>
        <bgColor theme="1" tint="0.499984740745262"/>
      </patternFill>
    </fill>
    <fill>
      <patternFill patternType="solid">
        <fgColor theme="0" tint="-0.24994659260841701"/>
        <bgColor theme="1" tint="0.499984740745262"/>
      </patternFill>
    </fill>
  </fills>
  <borders count="72">
    <border>
      <left/>
      <right/>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style="thick">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right style="thin">
        <color auto="1"/>
      </right>
      <top style="thick">
        <color auto="1"/>
      </top>
      <bottom style="thin">
        <color auto="1"/>
      </bottom>
      <diagonal/>
    </border>
    <border>
      <left style="thick">
        <color auto="1"/>
      </left>
      <right style="thin">
        <color auto="1"/>
      </right>
      <top style="thin">
        <color auto="1"/>
      </top>
      <bottom style="thin">
        <color auto="1"/>
      </bottom>
      <diagonal/>
    </border>
    <border>
      <left style="thick">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ck">
        <color auto="1"/>
      </left>
      <right style="thin">
        <color auto="1"/>
      </right>
      <top/>
      <bottom style="thin">
        <color auto="1"/>
      </bottom>
      <diagonal/>
    </border>
    <border>
      <left style="thin">
        <color auto="1"/>
      </left>
      <right/>
      <top style="thin">
        <color auto="1"/>
      </top>
      <bottom style="medium">
        <color auto="1"/>
      </bottom>
      <diagonal/>
    </border>
    <border>
      <left style="thin">
        <color auto="1"/>
      </left>
      <right style="thin">
        <color auto="1"/>
      </right>
      <top/>
      <bottom style="medium">
        <color auto="1"/>
      </bottom>
      <diagonal/>
    </border>
    <border>
      <left/>
      <right style="thin">
        <color auto="1"/>
      </right>
      <top style="thin">
        <color auto="1"/>
      </top>
      <bottom style="medium">
        <color auto="1"/>
      </bottom>
      <diagonal/>
    </border>
    <border>
      <left style="thick">
        <color auto="1"/>
      </left>
      <right style="thin">
        <color auto="1"/>
      </right>
      <top style="thin">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right style="thin">
        <color auto="1"/>
      </right>
      <top style="medium">
        <color auto="1"/>
      </top>
      <bottom style="thin">
        <color auto="1"/>
      </bottom>
      <diagonal/>
    </border>
    <border>
      <left style="thick">
        <color auto="1"/>
      </left>
      <right style="thin">
        <color auto="1"/>
      </right>
      <top style="medium">
        <color auto="1"/>
      </top>
      <bottom style="thin">
        <color auto="1"/>
      </bottom>
      <diagonal/>
    </border>
    <border>
      <left/>
      <right style="thin">
        <color auto="1"/>
      </right>
      <top style="thin">
        <color auto="1"/>
      </top>
      <bottom/>
      <diagonal/>
    </border>
    <border>
      <left/>
      <right/>
      <top/>
      <bottom style="thin">
        <color auto="1"/>
      </bottom>
      <diagonal/>
    </border>
    <border>
      <left/>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top style="medium">
        <color auto="1"/>
      </top>
      <bottom style="medium">
        <color auto="1"/>
      </bottom>
      <diagonal/>
    </border>
    <border>
      <left style="thick">
        <color auto="1"/>
      </left>
      <right style="thin">
        <color auto="1"/>
      </right>
      <top style="medium">
        <color auto="1"/>
      </top>
      <bottom style="medium">
        <color auto="1"/>
      </bottom>
      <diagonal/>
    </border>
    <border>
      <left style="thin">
        <color auto="1"/>
      </left>
      <right style="thick">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style="thin">
        <color auto="1"/>
      </right>
      <top/>
      <bottom style="medium">
        <color auto="1"/>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style="medium">
        <color auto="1"/>
      </bottom>
      <diagonal/>
    </border>
    <border>
      <left style="thin">
        <color auto="1"/>
      </left>
      <right/>
      <top style="medium">
        <color auto="1"/>
      </top>
      <bottom style="thin">
        <color auto="1"/>
      </bottom>
      <diagonal/>
    </border>
    <border>
      <left style="medium">
        <color auto="1"/>
      </left>
      <right/>
      <top style="thick">
        <color auto="1"/>
      </top>
      <bottom style="medium">
        <color auto="1"/>
      </bottom>
      <diagonal/>
    </border>
    <border>
      <left style="thin">
        <color auto="1"/>
      </left>
      <right/>
      <top style="thick">
        <color auto="1"/>
      </top>
      <bottom style="medium">
        <color auto="1"/>
      </bottom>
      <diagonal/>
    </border>
    <border>
      <left style="thin">
        <color auto="1"/>
      </left>
      <right style="thin">
        <color auto="1"/>
      </right>
      <top style="thick">
        <color auto="1"/>
      </top>
      <bottom style="medium">
        <color auto="1"/>
      </bottom>
      <diagonal/>
    </border>
    <border>
      <left style="medium">
        <color auto="1"/>
      </left>
      <right style="thin">
        <color auto="1"/>
      </right>
      <top style="thick">
        <color auto="1"/>
      </top>
      <bottom style="thin">
        <color auto="1"/>
      </bottom>
      <diagonal/>
    </border>
    <border>
      <left style="medium">
        <color auto="1"/>
      </left>
      <right style="thin">
        <color auto="1"/>
      </right>
      <top style="thick">
        <color auto="1"/>
      </top>
      <bottom style="medium">
        <color auto="1"/>
      </bottom>
      <diagonal/>
    </border>
    <border>
      <left/>
      <right style="thin">
        <color auto="1"/>
      </right>
      <top style="thick">
        <color auto="1"/>
      </top>
      <bottom style="medium">
        <color auto="1"/>
      </bottom>
      <diagonal/>
    </border>
    <border>
      <left style="medium">
        <color auto="1"/>
      </left>
      <right/>
      <top/>
      <bottom style="medium">
        <color auto="1"/>
      </bottom>
      <diagonal/>
    </border>
    <border>
      <left style="thin">
        <color auto="1"/>
      </left>
      <right style="thin">
        <color auto="1"/>
      </right>
      <top/>
      <bottom style="thick">
        <color auto="1"/>
      </bottom>
      <diagonal/>
    </border>
    <border>
      <left style="medium">
        <color auto="1"/>
      </left>
      <right style="thin">
        <color auto="1"/>
      </right>
      <top/>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0" fontId="5" fillId="0" borderId="0" applyNumberFormat="0" applyFill="0" applyBorder="0" applyAlignment="0" applyProtection="0">
      <alignment vertical="top"/>
      <protection locked="0"/>
    </xf>
    <xf numFmtId="0" fontId="3" fillId="0" borderId="0"/>
    <xf numFmtId="3" fontId="1" fillId="0" borderId="0"/>
    <xf numFmtId="9" fontId="1" fillId="0" borderId="0" applyFont="0" applyFill="0" applyBorder="0" applyAlignment="0" applyProtection="0"/>
  </cellStyleXfs>
  <cellXfs count="450">
    <xf numFmtId="0" fontId="0" fillId="0" borderId="0" xfId="0"/>
    <xf numFmtId="0" fontId="0" fillId="0" borderId="0" xfId="0" applyBorder="1"/>
    <xf numFmtId="0" fontId="0" fillId="0" borderId="0" xfId="0" applyFill="1" applyBorder="1"/>
    <xf numFmtId="0" fontId="0" fillId="0" borderId="0" xfId="0" applyBorder="1" applyAlignment="1">
      <alignment horizontal="left" indent="1"/>
    </xf>
    <xf numFmtId="0" fontId="0" fillId="0" borderId="0" xfId="0" applyBorder="1" applyAlignment="1">
      <alignment horizontal="center"/>
    </xf>
    <xf numFmtId="0" fontId="0" fillId="0" borderId="0" xfId="0" applyProtection="1"/>
    <xf numFmtId="0" fontId="0" fillId="0" borderId="0" xfId="0" applyFill="1" applyBorder="1" applyProtection="1"/>
    <xf numFmtId="3" fontId="1" fillId="0" borderId="0" xfId="5"/>
    <xf numFmtId="0" fontId="6" fillId="0" borderId="0" xfId="0" applyFont="1"/>
    <xf numFmtId="3" fontId="9" fillId="0" borderId="0" xfId="3" applyNumberFormat="1" applyFont="1" applyFill="1" applyBorder="1" applyAlignment="1" applyProtection="1">
      <alignment horizontal="center"/>
    </xf>
    <xf numFmtId="3" fontId="9" fillId="0" borderId="0" xfId="3" applyNumberFormat="1" applyFont="1" applyFill="1" applyBorder="1" applyAlignment="1" applyProtection="1">
      <alignment horizontal="center" wrapText="1"/>
    </xf>
    <xf numFmtId="0" fontId="2" fillId="0" borderId="0" xfId="0" applyFont="1" applyAlignment="1">
      <alignment vertical="top"/>
    </xf>
    <xf numFmtId="0" fontId="4" fillId="0" borderId="0" xfId="0" applyFont="1" applyFill="1" applyBorder="1"/>
    <xf numFmtId="0" fontId="7" fillId="0" borderId="0" xfId="0" applyFont="1" applyFill="1" applyBorder="1"/>
    <xf numFmtId="0" fontId="6" fillId="0" borderId="0" xfId="0" applyFont="1" applyBorder="1"/>
    <xf numFmtId="0" fontId="12" fillId="0" borderId="0" xfId="0" applyFont="1"/>
    <xf numFmtId="0" fontId="6" fillId="0" borderId="0" xfId="0" applyFont="1" applyFill="1" applyBorder="1"/>
    <xf numFmtId="0" fontId="6" fillId="0" borderId="0" xfId="0" applyFont="1" applyFill="1"/>
    <xf numFmtId="0" fontId="4" fillId="0" borderId="0" xfId="0" applyFont="1" applyFill="1" applyBorder="1" applyAlignment="1"/>
    <xf numFmtId="0" fontId="2" fillId="0" borderId="0" xfId="0" applyFont="1" applyFill="1" applyBorder="1" applyAlignment="1"/>
    <xf numFmtId="0" fontId="7" fillId="0" borderId="0" xfId="0" applyFont="1" applyFill="1" applyBorder="1" applyAlignment="1"/>
    <xf numFmtId="3" fontId="2" fillId="0" borderId="0" xfId="5" applyFont="1" applyFill="1" applyBorder="1" applyAlignment="1"/>
    <xf numFmtId="3" fontId="1" fillId="0" borderId="0" xfId="5" applyBorder="1" applyAlignment="1"/>
    <xf numFmtId="0" fontId="4" fillId="0" borderId="0" xfId="0" applyFont="1" applyFill="1" applyBorder="1" applyAlignment="1" applyProtection="1"/>
    <xf numFmtId="0" fontId="8" fillId="0" borderId="0" xfId="0" applyFont="1" applyFill="1" applyBorder="1" applyAlignment="1">
      <alignment horizontal="left"/>
    </xf>
    <xf numFmtId="0" fontId="7" fillId="2" borderId="2" xfId="0" applyFont="1" applyFill="1" applyBorder="1" applyAlignment="1" applyProtection="1">
      <alignment horizontal="center" wrapText="1"/>
    </xf>
    <xf numFmtId="44" fontId="6" fillId="2" borderId="2" xfId="2" applyFont="1" applyFill="1" applyBorder="1" applyAlignment="1" applyProtection="1">
      <alignment horizontal="center"/>
    </xf>
    <xf numFmtId="0" fontId="7" fillId="2" borderId="2" xfId="0" applyFont="1" applyFill="1" applyBorder="1" applyAlignment="1" applyProtection="1">
      <alignment horizontal="right"/>
    </xf>
    <xf numFmtId="0" fontId="0" fillId="0" borderId="0" xfId="0" applyAlignment="1">
      <alignment vertical="top"/>
    </xf>
    <xf numFmtId="0" fontId="3" fillId="0" borderId="0" xfId="4"/>
    <xf numFmtId="0" fontId="14" fillId="0" borderId="0" xfId="4" applyFont="1" applyAlignment="1">
      <alignment horizontal="left" vertical="center" indent="5"/>
    </xf>
    <xf numFmtId="0" fontId="14" fillId="0" borderId="0" xfId="4" applyFont="1" applyAlignment="1">
      <alignment vertical="top"/>
    </xf>
    <xf numFmtId="0" fontId="15" fillId="0" borderId="0" xfId="4" applyFont="1"/>
    <xf numFmtId="0" fontId="16" fillId="0" borderId="0" xfId="4" applyFont="1"/>
    <xf numFmtId="0" fontId="8" fillId="0" borderId="0" xfId="4" applyFont="1" applyFill="1"/>
    <xf numFmtId="0" fontId="3" fillId="0" borderId="0" xfId="4" applyFill="1"/>
    <xf numFmtId="0" fontId="8" fillId="0" borderId="0" xfId="4" applyFont="1"/>
    <xf numFmtId="0" fontId="14" fillId="0" borderId="0" xfId="4" applyFont="1"/>
    <xf numFmtId="0" fontId="2" fillId="0" borderId="0" xfId="0" applyFont="1" applyFill="1" applyBorder="1" applyAlignment="1">
      <alignment horizontal="center"/>
    </xf>
    <xf numFmtId="0" fontId="2" fillId="2" borderId="2" xfId="0" applyFont="1" applyFill="1" applyBorder="1" applyAlignment="1">
      <alignment horizontal="right" vertic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44" fontId="6" fillId="2" borderId="2" xfId="2" applyFont="1" applyFill="1" applyBorder="1" applyAlignment="1" applyProtection="1">
      <alignment horizontal="center" vertical="center"/>
    </xf>
    <xf numFmtId="0" fontId="6" fillId="2" borderId="2" xfId="0" applyFont="1" applyFill="1" applyBorder="1" applyAlignment="1" applyProtection="1">
      <alignment horizontal="left" vertical="center" wrapText="1"/>
    </xf>
    <xf numFmtId="37" fontId="6" fillId="2" borderId="2" xfId="5" applyNumberFormat="1" applyFont="1" applyFill="1" applyBorder="1" applyAlignment="1" applyProtection="1">
      <alignment vertical="top"/>
    </xf>
    <xf numFmtId="3" fontId="7" fillId="2" borderId="3" xfId="5" applyFont="1" applyFill="1" applyBorder="1" applyAlignment="1" applyProtection="1">
      <alignment horizontal="center" vertical="center" wrapText="1"/>
    </xf>
    <xf numFmtId="3" fontId="6" fillId="2" borderId="3" xfId="5" applyFont="1" applyFill="1" applyBorder="1" applyAlignment="1" applyProtection="1">
      <alignment horizontal="left" vertical="center" wrapText="1"/>
    </xf>
    <xf numFmtId="0" fontId="7" fillId="2" borderId="12" xfId="0" applyFont="1" applyFill="1" applyBorder="1" applyAlignment="1" applyProtection="1">
      <alignment horizontal="right" vertical="top"/>
    </xf>
    <xf numFmtId="165" fontId="7" fillId="9" borderId="5" xfId="1" applyNumberFormat="1" applyFont="1" applyFill="1" applyBorder="1" applyAlignment="1" applyProtection="1">
      <alignment horizontal="left"/>
    </xf>
    <xf numFmtId="0" fontId="7" fillId="9" borderId="1" xfId="0" applyFont="1" applyFill="1" applyBorder="1" applyAlignment="1" applyProtection="1">
      <alignment horizontal="centerContinuous"/>
    </xf>
    <xf numFmtId="165" fontId="7" fillId="9" borderId="4" xfId="1" applyNumberFormat="1" applyFont="1" applyFill="1" applyBorder="1" applyAlignment="1" applyProtection="1">
      <alignment horizontal="centerContinuous"/>
    </xf>
    <xf numFmtId="37" fontId="6" fillId="3" borderId="2" xfId="5" applyNumberFormat="1" applyFont="1" applyFill="1" applyBorder="1" applyAlignment="1" applyProtection="1">
      <alignment vertical="top"/>
    </xf>
    <xf numFmtId="0" fontId="4" fillId="0" borderId="0" xfId="0" applyFont="1" applyFill="1" applyBorder="1" applyProtection="1"/>
    <xf numFmtId="3" fontId="1" fillId="0" borderId="0" xfId="5" applyBorder="1" applyProtection="1"/>
    <xf numFmtId="3" fontId="10" fillId="0" borderId="0" xfId="5" applyFont="1" applyFill="1" applyBorder="1" applyAlignment="1" applyProtection="1">
      <alignment horizontal="center"/>
    </xf>
    <xf numFmtId="3" fontId="1" fillId="0" borderId="0" xfId="5" applyFill="1" applyProtection="1"/>
    <xf numFmtId="3" fontId="1" fillId="0" borderId="0" xfId="5" applyProtection="1"/>
    <xf numFmtId="3" fontId="4" fillId="0" borderId="0" xfId="5" applyFont="1" applyFill="1" applyBorder="1" applyProtection="1"/>
    <xf numFmtId="3" fontId="1" fillId="0" borderId="0" xfId="5" applyFill="1" applyBorder="1" applyProtection="1"/>
    <xf numFmtId="3" fontId="2" fillId="0" borderId="0" xfId="5" applyFont="1" applyFill="1" applyBorder="1" applyProtection="1"/>
    <xf numFmtId="3" fontId="6" fillId="0" borderId="0" xfId="5" applyFont="1" applyProtection="1"/>
    <xf numFmtId="0" fontId="6" fillId="0" borderId="2" xfId="0" applyFont="1" applyBorder="1" applyAlignment="1" applyProtection="1">
      <alignment vertical="top" wrapText="1"/>
    </xf>
    <xf numFmtId="0" fontId="2" fillId="0" borderId="0" xfId="0" applyFont="1" applyFill="1" applyBorder="1" applyAlignment="1" applyProtection="1"/>
    <xf numFmtId="3" fontId="2" fillId="0" borderId="0" xfId="5" applyFont="1" applyFill="1" applyBorder="1" applyAlignment="1" applyProtection="1"/>
    <xf numFmtId="3" fontId="1" fillId="0" borderId="0" xfId="5" applyBorder="1" applyAlignment="1" applyProtection="1"/>
    <xf numFmtId="0" fontId="2" fillId="0" borderId="0" xfId="0" applyFont="1" applyProtection="1"/>
    <xf numFmtId="165" fontId="7" fillId="9" borderId="1" xfId="1" applyNumberFormat="1" applyFont="1" applyFill="1" applyBorder="1" applyAlignment="1" applyProtection="1">
      <alignment horizontal="centerContinuous"/>
    </xf>
    <xf numFmtId="0" fontId="7" fillId="2" borderId="3" xfId="0" applyFont="1" applyFill="1" applyBorder="1" applyAlignment="1" applyProtection="1">
      <alignment horizontal="center" vertical="center" wrapText="1"/>
    </xf>
    <xf numFmtId="165" fontId="7" fillId="2" borderId="2" xfId="1" applyNumberFormat="1" applyFont="1" applyFill="1" applyBorder="1" applyAlignment="1" applyProtection="1">
      <alignment horizontal="center" vertical="center" wrapText="1"/>
    </xf>
    <xf numFmtId="165" fontId="7" fillId="2" borderId="3" xfId="1" applyNumberFormat="1" applyFont="1" applyFill="1" applyBorder="1" applyAlignment="1" applyProtection="1">
      <alignment horizontal="center" vertical="center" wrapText="1"/>
    </xf>
    <xf numFmtId="0" fontId="1" fillId="0" borderId="0" xfId="0" applyFont="1" applyFill="1" applyBorder="1" applyProtection="1"/>
    <xf numFmtId="3" fontId="8" fillId="0" borderId="0" xfId="5" applyFont="1" applyFill="1" applyBorder="1" applyAlignment="1" applyProtection="1">
      <alignment horizontal="center"/>
    </xf>
    <xf numFmtId="0" fontId="0" fillId="0" borderId="2" xfId="0" applyFill="1" applyBorder="1" applyAlignment="1" applyProtection="1">
      <alignment vertical="top" wrapText="1"/>
    </xf>
    <xf numFmtId="0" fontId="0" fillId="0" borderId="0" xfId="0" applyFill="1" applyProtection="1"/>
    <xf numFmtId="0" fontId="1" fillId="0" borderId="2" xfId="0" applyFont="1" applyFill="1" applyBorder="1" applyAlignment="1" applyProtection="1">
      <alignment horizontal="justify" vertical="top" wrapText="1"/>
    </xf>
    <xf numFmtId="49" fontId="0" fillId="0" borderId="0" xfId="0" applyNumberFormat="1" applyAlignment="1" applyProtection="1">
      <alignment horizontal="center" vertical="center"/>
    </xf>
    <xf numFmtId="0" fontId="2" fillId="3" borderId="2" xfId="0" applyFont="1" applyFill="1" applyBorder="1" applyAlignment="1" applyProtection="1">
      <alignment horizontal="left" vertical="center"/>
      <protection locked="0"/>
    </xf>
    <xf numFmtId="0" fontId="0" fillId="0" borderId="0" xfId="0" applyBorder="1" applyProtection="1"/>
    <xf numFmtId="0" fontId="13" fillId="0" borderId="0" xfId="0" applyFont="1" applyFill="1" applyBorder="1" applyAlignment="1" applyProtection="1">
      <alignment horizontal="center" vertical="top" wrapText="1"/>
    </xf>
    <xf numFmtId="0" fontId="2" fillId="0" borderId="0" xfId="0" applyFont="1" applyFill="1" applyBorder="1" applyProtection="1"/>
    <xf numFmtId="0" fontId="7" fillId="0" borderId="0" xfId="0" applyFont="1" applyFill="1" applyBorder="1" applyProtection="1"/>
    <xf numFmtId="0" fontId="6" fillId="0" borderId="0" xfId="0" applyFont="1" applyBorder="1" applyProtection="1"/>
    <xf numFmtId="0" fontId="6" fillId="0" borderId="0" xfId="0" applyFont="1" applyFill="1" applyBorder="1" applyProtection="1"/>
    <xf numFmtId="0" fontId="6" fillId="0" borderId="0" xfId="0" applyFont="1" applyFill="1" applyProtection="1"/>
    <xf numFmtId="0" fontId="6" fillId="0" borderId="0" xfId="0" applyFont="1" applyProtection="1"/>
    <xf numFmtId="0" fontId="3" fillId="0" borderId="0" xfId="0" applyFont="1" applyAlignment="1" applyProtection="1"/>
    <xf numFmtId="168" fontId="6" fillId="2" borderId="12" xfId="6" applyNumberFormat="1" applyFont="1" applyFill="1" applyBorder="1" applyAlignment="1" applyProtection="1">
      <alignment horizontal="center" vertical="top"/>
    </xf>
    <xf numFmtId="0" fontId="6" fillId="0" borderId="0" xfId="0" applyFont="1" applyFill="1" applyBorder="1" applyAlignment="1" applyProtection="1"/>
    <xf numFmtId="164" fontId="6" fillId="0" borderId="0" xfId="0" applyNumberFormat="1" applyFont="1" applyBorder="1" applyAlignment="1" applyProtection="1"/>
    <xf numFmtId="0" fontId="6" fillId="0" borderId="0" xfId="0" applyFont="1" applyAlignment="1" applyProtection="1"/>
    <xf numFmtId="0" fontId="6" fillId="0" borderId="0" xfId="0" applyFont="1" applyBorder="1" applyAlignment="1" applyProtection="1">
      <alignment vertical="top" wrapText="1"/>
    </xf>
    <xf numFmtId="0" fontId="2" fillId="0" borderId="0" xfId="0" applyFont="1" applyAlignment="1" applyProtection="1">
      <alignment vertical="top"/>
    </xf>
    <xf numFmtId="165" fontId="7" fillId="2" borderId="5" xfId="1" applyNumberFormat="1" applyFont="1" applyFill="1" applyBorder="1" applyAlignment="1" applyProtection="1">
      <alignment horizontal="left"/>
    </xf>
    <xf numFmtId="165" fontId="7" fillId="2" borderId="4" xfId="1" applyNumberFormat="1" applyFont="1" applyFill="1" applyBorder="1" applyAlignment="1" applyProtection="1">
      <alignment horizontal="centerContinuous"/>
    </xf>
    <xf numFmtId="0" fontId="6" fillId="0" borderId="2" xfId="0" applyFont="1" applyBorder="1" applyAlignment="1" applyProtection="1">
      <alignment wrapText="1"/>
    </xf>
    <xf numFmtId="0" fontId="0" fillId="0" borderId="0" xfId="0" applyAlignment="1" applyProtection="1">
      <alignment vertical="top"/>
    </xf>
    <xf numFmtId="3" fontId="0" fillId="0" borderId="0" xfId="5" applyFont="1" applyProtection="1"/>
    <xf numFmtId="9" fontId="17" fillId="4" borderId="0" xfId="0" applyNumberFormat="1" applyFont="1" applyFill="1" applyAlignment="1" applyProtection="1">
      <alignment horizontal="center" wrapText="1"/>
    </xf>
    <xf numFmtId="0" fontId="0" fillId="0" borderId="0" xfId="0" applyFont="1" applyAlignment="1" applyProtection="1">
      <alignment wrapText="1"/>
    </xf>
    <xf numFmtId="0" fontId="2" fillId="0" borderId="0" xfId="0" applyFont="1" applyAlignment="1" applyProtection="1">
      <alignment wrapText="1"/>
    </xf>
    <xf numFmtId="164" fontId="6" fillId="2" borderId="2" xfId="2" applyNumberFormat="1" applyFont="1" applyFill="1" applyBorder="1" applyAlignment="1" applyProtection="1">
      <alignment vertical="center" wrapText="1"/>
    </xf>
    <xf numFmtId="164" fontId="6" fillId="2" borderId="16" xfId="2" applyNumberFormat="1" applyFont="1" applyFill="1" applyBorder="1" applyAlignment="1" applyProtection="1">
      <alignment vertical="center" wrapText="1"/>
    </xf>
    <xf numFmtId="164" fontId="6" fillId="2" borderId="18" xfId="2" applyNumberFormat="1" applyFont="1" applyFill="1" applyBorder="1" applyAlignment="1" applyProtection="1">
      <alignment vertical="center" wrapText="1"/>
    </xf>
    <xf numFmtId="164" fontId="6" fillId="2" borderId="23" xfId="2" applyNumberFormat="1" applyFont="1" applyFill="1" applyBorder="1" applyAlignment="1" applyProtection="1">
      <alignment vertical="center" wrapText="1"/>
    </xf>
    <xf numFmtId="164" fontId="6" fillId="2" borderId="3" xfId="2" applyNumberFormat="1" applyFont="1" applyFill="1" applyBorder="1" applyAlignment="1" applyProtection="1">
      <alignment vertical="center" wrapText="1"/>
    </xf>
    <xf numFmtId="164" fontId="6" fillId="2" borderId="19" xfId="2" applyNumberFormat="1" applyFont="1" applyFill="1" applyBorder="1" applyAlignment="1" applyProtection="1">
      <alignment vertical="center" wrapText="1"/>
    </xf>
    <xf numFmtId="164" fontId="6" fillId="5" borderId="2" xfId="2" applyNumberFormat="1" applyFont="1" applyFill="1" applyBorder="1" applyAlignment="1" applyProtection="1">
      <alignment vertical="center" wrapText="1"/>
    </xf>
    <xf numFmtId="9" fontId="17" fillId="4" borderId="0" xfId="0" applyNumberFormat="1" applyFont="1" applyFill="1" applyAlignment="1" applyProtection="1">
      <alignment horizontal="center" vertical="center" wrapText="1"/>
    </xf>
    <xf numFmtId="0" fontId="6" fillId="2" borderId="25" xfId="0" applyFont="1" applyFill="1" applyBorder="1" applyAlignment="1" applyProtection="1">
      <alignment horizontal="left" vertical="center" wrapText="1"/>
    </xf>
    <xf numFmtId="164" fontId="6" fillId="2" borderId="25" xfId="2" applyNumberFormat="1" applyFont="1" applyFill="1" applyBorder="1" applyAlignment="1" applyProtection="1">
      <alignment vertical="center" wrapText="1"/>
    </xf>
    <xf numFmtId="164" fontId="6" fillId="2" borderId="28" xfId="2" applyNumberFormat="1" applyFont="1" applyFill="1" applyBorder="1" applyAlignment="1" applyProtection="1">
      <alignment vertical="center" wrapText="1"/>
    </xf>
    <xf numFmtId="164" fontId="6" fillId="2" borderId="10" xfId="2" applyNumberFormat="1" applyFont="1" applyFill="1" applyBorder="1" applyAlignment="1" applyProtection="1">
      <alignment vertical="center" wrapText="1"/>
    </xf>
    <xf numFmtId="164" fontId="6" fillId="2" borderId="17" xfId="2" applyNumberFormat="1" applyFont="1" applyFill="1" applyBorder="1" applyAlignment="1" applyProtection="1">
      <alignment vertical="center" wrapText="1"/>
    </xf>
    <xf numFmtId="1" fontId="6" fillId="3" borderId="2" xfId="0" applyNumberFormat="1" applyFont="1" applyFill="1" applyBorder="1" applyAlignment="1">
      <alignment horizontal="center" vertical="center" wrapText="1"/>
    </xf>
    <xf numFmtId="1" fontId="6" fillId="3" borderId="2" xfId="0" applyNumberFormat="1" applyFont="1" applyFill="1" applyBorder="1" applyAlignment="1">
      <alignment horizontal="left" vertical="center" wrapText="1"/>
    </xf>
    <xf numFmtId="0" fontId="19" fillId="2" borderId="2" xfId="0" applyFont="1" applyFill="1" applyBorder="1" applyAlignment="1">
      <alignment horizontal="center" vertical="center" wrapText="1"/>
    </xf>
    <xf numFmtId="0" fontId="1" fillId="0" borderId="0" xfId="0" applyFont="1" applyFill="1" applyProtection="1"/>
    <xf numFmtId="164" fontId="6" fillId="2" borderId="42" xfId="2" applyNumberFormat="1" applyFont="1" applyFill="1" applyBorder="1" applyAlignment="1" applyProtection="1">
      <alignment vertical="center" wrapText="1"/>
    </xf>
    <xf numFmtId="164" fontId="6" fillId="2" borderId="44" xfId="2" applyNumberFormat="1" applyFont="1" applyFill="1" applyBorder="1" applyAlignment="1" applyProtection="1">
      <alignment vertical="center" wrapText="1"/>
    </xf>
    <xf numFmtId="164" fontId="6" fillId="2" borderId="40" xfId="2" applyNumberFormat="1" applyFont="1" applyFill="1" applyBorder="1" applyAlignment="1" applyProtection="1">
      <alignment vertical="center" wrapText="1"/>
    </xf>
    <xf numFmtId="0" fontId="6" fillId="5" borderId="2" xfId="0" applyFont="1" applyFill="1" applyBorder="1" applyAlignment="1" applyProtection="1">
      <alignment horizontal="left" vertical="center" wrapText="1"/>
    </xf>
    <xf numFmtId="0" fontId="6" fillId="5" borderId="3" xfId="0" applyFont="1" applyFill="1" applyBorder="1" applyAlignment="1" applyProtection="1">
      <alignment horizontal="left" vertical="center" wrapText="1"/>
    </xf>
    <xf numFmtId="0" fontId="6" fillId="2" borderId="14" xfId="0" applyFont="1" applyFill="1" applyBorder="1" applyAlignment="1" applyProtection="1">
      <alignment vertical="center" wrapText="1"/>
    </xf>
    <xf numFmtId="9" fontId="6" fillId="2" borderId="12" xfId="0" applyNumberFormat="1" applyFont="1" applyFill="1" applyBorder="1" applyAlignment="1" applyProtection="1">
      <alignment horizontal="center" vertical="center" wrapText="1"/>
    </xf>
    <xf numFmtId="164" fontId="6" fillId="2" borderId="12" xfId="2" applyNumberFormat="1" applyFont="1" applyFill="1" applyBorder="1" applyAlignment="1" applyProtection="1">
      <alignment vertical="center" wrapText="1"/>
    </xf>
    <xf numFmtId="164" fontId="6" fillId="2" borderId="45" xfId="2" applyNumberFormat="1" applyFont="1" applyFill="1" applyBorder="1" applyAlignment="1" applyProtection="1">
      <alignment vertical="center" wrapText="1"/>
    </xf>
    <xf numFmtId="0" fontId="0" fillId="0" borderId="0" xfId="0" applyFont="1" applyFill="1" applyAlignment="1" applyProtection="1">
      <alignment wrapText="1"/>
    </xf>
    <xf numFmtId="3" fontId="0" fillId="0" borderId="0" xfId="5" applyFont="1" applyBorder="1" applyAlignment="1" applyProtection="1"/>
    <xf numFmtId="0" fontId="0" fillId="0" borderId="0" xfId="0" applyFont="1" applyFill="1" applyAlignment="1" applyProtection="1">
      <alignment vertical="top" wrapText="1"/>
    </xf>
    <xf numFmtId="0" fontId="0" fillId="7" borderId="0" xfId="0" applyFont="1" applyFill="1" applyAlignment="1" applyProtection="1">
      <alignment wrapText="1"/>
    </xf>
    <xf numFmtId="0" fontId="0" fillId="0" borderId="0" xfId="0" applyFont="1" applyFill="1" applyAlignment="1" applyProtection="1">
      <alignment vertical="center" wrapText="1"/>
    </xf>
    <xf numFmtId="0" fontId="0" fillId="0" borderId="0" xfId="0" applyFont="1" applyAlignment="1" applyProtection="1">
      <alignment vertical="center" wrapText="1"/>
    </xf>
    <xf numFmtId="0" fontId="0" fillId="0" borderId="0" xfId="0" applyFont="1" applyAlignment="1" applyProtection="1">
      <alignment vertical="top" wrapText="1"/>
    </xf>
    <xf numFmtId="0" fontId="6" fillId="5" borderId="3" xfId="0" applyFont="1" applyFill="1" applyBorder="1" applyAlignment="1" applyProtection="1">
      <alignment horizontal="center" vertical="center" wrapText="1"/>
    </xf>
    <xf numFmtId="0" fontId="6" fillId="5" borderId="11" xfId="0" applyFont="1" applyFill="1" applyBorder="1" applyAlignment="1" applyProtection="1">
      <alignment horizontal="center" vertical="center" wrapText="1"/>
    </xf>
    <xf numFmtId="0" fontId="6" fillId="5" borderId="2" xfId="0" applyFont="1" applyFill="1" applyBorder="1" applyAlignment="1" applyProtection="1">
      <alignment horizontal="center" vertical="center" wrapText="1"/>
    </xf>
    <xf numFmtId="0" fontId="6" fillId="5" borderId="5" xfId="0" applyFont="1" applyFill="1" applyBorder="1" applyAlignment="1" applyProtection="1">
      <alignment horizontal="center" vertical="center" wrapText="1"/>
    </xf>
    <xf numFmtId="0" fontId="7" fillId="2" borderId="37" xfId="0" applyFont="1" applyFill="1" applyBorder="1" applyAlignment="1" applyProtection="1">
      <alignment horizontal="center" vertical="center" wrapText="1"/>
    </xf>
    <xf numFmtId="0" fontId="7" fillId="2" borderId="24" xfId="0" applyFont="1" applyFill="1" applyBorder="1" applyAlignment="1" applyProtection="1">
      <alignment horizontal="center" vertical="center" wrapText="1"/>
    </xf>
    <xf numFmtId="9" fontId="7" fillId="2" borderId="24" xfId="0" applyNumberFormat="1" applyFont="1" applyFill="1" applyBorder="1" applyAlignment="1" applyProtection="1">
      <alignment horizontal="center" vertical="center" wrapText="1"/>
    </xf>
    <xf numFmtId="9" fontId="7" fillId="2" borderId="46" xfId="0" applyNumberFormat="1" applyFont="1" applyFill="1" applyBorder="1" applyAlignment="1" applyProtection="1">
      <alignment horizontal="center" vertical="center" wrapText="1"/>
    </xf>
    <xf numFmtId="9" fontId="7" fillId="2" borderId="47" xfId="0" applyNumberFormat="1" applyFont="1" applyFill="1" applyBorder="1" applyAlignment="1" applyProtection="1">
      <alignment horizontal="center" vertical="center" wrapText="1"/>
    </xf>
    <xf numFmtId="9" fontId="7" fillId="2" borderId="38" xfId="0" applyNumberFormat="1" applyFont="1" applyFill="1" applyBorder="1" applyAlignment="1" applyProtection="1">
      <alignment horizontal="center" vertical="center" wrapText="1"/>
    </xf>
    <xf numFmtId="0" fontId="6" fillId="5"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xf>
    <xf numFmtId="0" fontId="6" fillId="0" borderId="0" xfId="0" applyFont="1" applyFill="1" applyBorder="1" applyAlignment="1" applyProtection="1">
      <alignment vertical="center" wrapText="1"/>
    </xf>
    <xf numFmtId="9" fontId="6" fillId="0" borderId="0" xfId="0" applyNumberFormat="1" applyFont="1" applyFill="1" applyBorder="1" applyAlignment="1" applyProtection="1">
      <alignment horizontal="center" vertical="center" wrapText="1"/>
    </xf>
    <xf numFmtId="164" fontId="6" fillId="0" borderId="0" xfId="2" applyNumberFormat="1" applyFont="1" applyFill="1" applyBorder="1" applyAlignment="1" applyProtection="1">
      <alignment vertical="center" wrapText="1"/>
    </xf>
    <xf numFmtId="9" fontId="6" fillId="2" borderId="33" xfId="0" applyNumberFormat="1" applyFont="1" applyFill="1" applyBorder="1" applyAlignment="1" applyProtection="1">
      <alignment horizontal="center" vertical="center" wrapText="1"/>
    </xf>
    <xf numFmtId="164" fontId="6" fillId="2" borderId="24" xfId="2" applyNumberFormat="1" applyFont="1" applyFill="1" applyBorder="1" applyAlignment="1" applyProtection="1">
      <alignment vertical="center" wrapText="1"/>
    </xf>
    <xf numFmtId="164" fontId="6" fillId="2" borderId="48" xfId="2" applyNumberFormat="1" applyFont="1" applyFill="1" applyBorder="1" applyAlignment="1" applyProtection="1">
      <alignment vertical="center" wrapText="1"/>
    </xf>
    <xf numFmtId="0" fontId="6" fillId="2" borderId="25" xfId="0" applyFont="1" applyFill="1" applyBorder="1" applyAlignment="1" applyProtection="1">
      <alignment horizontal="left" vertical="center"/>
    </xf>
    <xf numFmtId="164" fontId="6" fillId="2" borderId="25" xfId="0" applyNumberFormat="1" applyFont="1" applyFill="1" applyBorder="1" applyAlignment="1" applyProtection="1">
      <alignment vertical="top"/>
    </xf>
    <xf numFmtId="0" fontId="6" fillId="2" borderId="18" xfId="0" applyFont="1" applyFill="1" applyBorder="1" applyAlignment="1" applyProtection="1">
      <alignment horizontal="left" vertical="center"/>
    </xf>
    <xf numFmtId="164" fontId="6" fillId="2" borderId="18" xfId="0" applyNumberFormat="1" applyFont="1" applyFill="1" applyBorder="1" applyAlignment="1" applyProtection="1">
      <alignment vertical="top"/>
    </xf>
    <xf numFmtId="0" fontId="0" fillId="10" borderId="59" xfId="0" applyFill="1" applyBorder="1" applyProtection="1"/>
    <xf numFmtId="168" fontId="6" fillId="14" borderId="18" xfId="6" applyNumberFormat="1" applyFont="1" applyFill="1" applyBorder="1" applyAlignment="1" applyProtection="1">
      <alignment horizontal="center" vertical="top"/>
      <protection locked="0"/>
    </xf>
    <xf numFmtId="168" fontId="6" fillId="14" borderId="25" xfId="6" applyNumberFormat="1" applyFont="1" applyFill="1" applyBorder="1" applyAlignment="1" applyProtection="1">
      <alignment horizontal="center" vertical="top"/>
      <protection locked="0"/>
    </xf>
    <xf numFmtId="168" fontId="6" fillId="2" borderId="25" xfId="6" applyNumberFormat="1" applyFont="1" applyFill="1" applyBorder="1" applyAlignment="1" applyProtection="1">
      <alignment horizontal="center" vertical="top"/>
    </xf>
    <xf numFmtId="169" fontId="6" fillId="2" borderId="25" xfId="2" applyNumberFormat="1" applyFont="1" applyFill="1" applyBorder="1" applyAlignment="1" applyProtection="1">
      <alignment horizontal="center" vertical="top"/>
    </xf>
    <xf numFmtId="164" fontId="6" fillId="2" borderId="65" xfId="0" applyNumberFormat="1" applyFont="1" applyFill="1" applyBorder="1" applyAlignment="1" applyProtection="1">
      <alignment vertical="top"/>
    </xf>
    <xf numFmtId="0" fontId="7" fillId="2" borderId="41" xfId="0" applyFont="1" applyFill="1" applyBorder="1" applyAlignment="1" applyProtection="1">
      <alignment horizontal="center" vertical="top"/>
    </xf>
    <xf numFmtId="0" fontId="7" fillId="2" borderId="25" xfId="0" applyFont="1" applyFill="1" applyBorder="1" applyAlignment="1" applyProtection="1">
      <alignment horizontal="center" vertical="top"/>
    </xf>
    <xf numFmtId="0" fontId="7" fillId="2" borderId="66" xfId="0" applyFont="1" applyFill="1" applyBorder="1" applyAlignment="1" applyProtection="1">
      <alignment horizontal="center" vertical="top"/>
    </xf>
    <xf numFmtId="0" fontId="7" fillId="2" borderId="12" xfId="0" applyFont="1" applyFill="1" applyBorder="1" applyAlignment="1" applyProtection="1">
      <alignment horizontal="center" vertical="top"/>
    </xf>
    <xf numFmtId="0" fontId="7" fillId="2" borderId="67" xfId="0" applyFont="1" applyFill="1" applyBorder="1" applyAlignment="1" applyProtection="1">
      <alignment horizontal="center" vertical="top"/>
    </xf>
    <xf numFmtId="0" fontId="7" fillId="2" borderId="65" xfId="0" applyFont="1" applyFill="1" applyBorder="1" applyAlignment="1" applyProtection="1">
      <alignment horizontal="center" vertical="top"/>
    </xf>
    <xf numFmtId="164" fontId="6" fillId="15" borderId="25" xfId="2" applyNumberFormat="1" applyFont="1" applyFill="1" applyBorder="1" applyProtection="1"/>
    <xf numFmtId="0" fontId="0" fillId="10" borderId="32" xfId="0" applyFill="1" applyBorder="1" applyProtection="1"/>
    <xf numFmtId="0" fontId="7" fillId="2" borderId="37" xfId="0" applyFont="1" applyFill="1" applyBorder="1" applyAlignment="1" applyProtection="1">
      <alignment horizontal="center" vertical="center"/>
    </xf>
    <xf numFmtId="0" fontId="7" fillId="2" borderId="46" xfId="0" applyFont="1" applyFill="1" applyBorder="1" applyAlignment="1" applyProtection="1">
      <alignment horizontal="center" vertical="center"/>
    </xf>
    <xf numFmtId="0" fontId="7" fillId="11" borderId="46" xfId="0" applyFont="1" applyFill="1" applyBorder="1" applyAlignment="1" applyProtection="1">
      <alignment horizontal="center" vertical="center" wrapText="1"/>
    </xf>
    <xf numFmtId="0" fontId="7" fillId="2" borderId="38" xfId="0" applyFont="1" applyFill="1" applyBorder="1" applyAlignment="1" applyProtection="1">
      <alignment horizontal="center" vertical="center" wrapText="1"/>
    </xf>
    <xf numFmtId="0" fontId="6" fillId="12" borderId="62" xfId="0" applyFont="1" applyFill="1" applyBorder="1" applyAlignment="1" applyProtection="1"/>
    <xf numFmtId="0" fontId="6" fillId="12" borderId="20" xfId="0" applyFont="1" applyFill="1" applyBorder="1" applyAlignment="1" applyProtection="1"/>
    <xf numFmtId="164" fontId="6" fillId="8" borderId="60" xfId="2" applyNumberFormat="1" applyFont="1" applyFill="1" applyBorder="1" applyAlignment="1" applyProtection="1"/>
    <xf numFmtId="164" fontId="6" fillId="8" borderId="9" xfId="2" applyNumberFormat="1" applyFont="1" applyFill="1" applyBorder="1" applyAlignment="1" applyProtection="1"/>
    <xf numFmtId="164" fontId="6" fillId="8" borderId="20" xfId="2" applyNumberFormat="1" applyFont="1" applyFill="1" applyBorder="1" applyAlignment="1" applyProtection="1"/>
    <xf numFmtId="168" fontId="6" fillId="2" borderId="41" xfId="6" applyNumberFormat="1" applyFont="1" applyFill="1" applyBorder="1" applyAlignment="1" applyProtection="1">
      <alignment horizontal="center" vertical="top"/>
    </xf>
    <xf numFmtId="164" fontId="6" fillId="15" borderId="41" xfId="2" applyNumberFormat="1" applyFont="1" applyFill="1" applyBorder="1" applyProtection="1"/>
    <xf numFmtId="164" fontId="6" fillId="15" borderId="24" xfId="2" applyNumberFormat="1" applyFont="1" applyFill="1" applyBorder="1" applyProtection="1"/>
    <xf numFmtId="0" fontId="20" fillId="0" borderId="0" xfId="0" applyFont="1" applyBorder="1" applyAlignment="1" applyProtection="1">
      <alignment vertical="top" wrapText="1"/>
    </xf>
    <xf numFmtId="0" fontId="20" fillId="0" borderId="0" xfId="0" applyFont="1" applyFill="1" applyBorder="1" applyAlignment="1" applyProtection="1"/>
    <xf numFmtId="164" fontId="20" fillId="0" borderId="0" xfId="0" applyNumberFormat="1" applyFont="1" applyBorder="1" applyAlignment="1" applyProtection="1"/>
    <xf numFmtId="0" fontId="20" fillId="0" borderId="0" xfId="0" applyFont="1" applyAlignment="1" applyProtection="1"/>
    <xf numFmtId="3" fontId="22" fillId="2" borderId="39" xfId="5" applyFont="1" applyFill="1" applyBorder="1" applyAlignment="1" applyProtection="1">
      <alignment horizontal="center" vertical="center" wrapText="1"/>
    </xf>
    <xf numFmtId="3" fontId="22" fillId="2" borderId="18" xfId="5" applyFont="1" applyFill="1" applyBorder="1" applyAlignment="1" applyProtection="1">
      <alignment horizontal="center" vertical="center" wrapText="1"/>
    </xf>
    <xf numFmtId="3" fontId="22" fillId="2" borderId="40" xfId="5" applyFont="1" applyFill="1" applyBorder="1" applyAlignment="1" applyProtection="1">
      <alignment horizontal="center" vertical="center" wrapText="1"/>
    </xf>
    <xf numFmtId="0" fontId="23" fillId="5" borderId="49" xfId="0" applyFont="1" applyFill="1" applyBorder="1" applyAlignment="1" applyProtection="1">
      <alignment vertical="center"/>
    </xf>
    <xf numFmtId="3" fontId="23" fillId="5" borderId="43" xfId="0" applyNumberFormat="1" applyFont="1" applyFill="1" applyBorder="1" applyAlignment="1" applyProtection="1">
      <alignment vertical="center"/>
    </xf>
    <xf numFmtId="0" fontId="23" fillId="5" borderId="43" xfId="0" applyFont="1" applyFill="1" applyBorder="1" applyAlignment="1" applyProtection="1">
      <alignment vertical="center"/>
    </xf>
    <xf numFmtId="0" fontId="23" fillId="5" borderId="51" xfId="0" applyFont="1" applyFill="1" applyBorder="1" applyAlignment="1" applyProtection="1">
      <alignment vertical="center"/>
    </xf>
    <xf numFmtId="3" fontId="22" fillId="2" borderId="37" xfId="5" applyFont="1" applyFill="1" applyBorder="1" applyAlignment="1" applyProtection="1">
      <alignment horizontal="right" vertical="center"/>
    </xf>
    <xf numFmtId="3" fontId="23" fillId="0" borderId="0" xfId="5" applyFont="1" applyProtection="1"/>
    <xf numFmtId="3" fontId="22" fillId="0" borderId="0" xfId="5" applyFont="1" applyProtection="1"/>
    <xf numFmtId="165" fontId="23" fillId="5" borderId="3" xfId="1" applyNumberFormat="1" applyFont="1" applyFill="1" applyBorder="1" applyAlignment="1" applyProtection="1">
      <alignment vertical="center"/>
    </xf>
    <xf numFmtId="165" fontId="23" fillId="8" borderId="2" xfId="1" applyNumberFormat="1" applyFont="1" applyFill="1" applyBorder="1" applyAlignment="1" applyProtection="1">
      <alignment vertical="center"/>
    </xf>
    <xf numFmtId="165" fontId="23" fillId="5" borderId="2" xfId="1" applyNumberFormat="1" applyFont="1" applyFill="1" applyBorder="1" applyAlignment="1" applyProtection="1">
      <alignment vertical="center"/>
    </xf>
    <xf numFmtId="165" fontId="23" fillId="8" borderId="10" xfId="1" applyNumberFormat="1" applyFont="1" applyFill="1" applyBorder="1" applyAlignment="1" applyProtection="1">
      <alignment vertical="center"/>
    </xf>
    <xf numFmtId="165" fontId="23" fillId="5" borderId="10" xfId="1" applyNumberFormat="1" applyFont="1" applyFill="1" applyBorder="1" applyAlignment="1" applyProtection="1">
      <alignment vertical="center"/>
    </xf>
    <xf numFmtId="165" fontId="23" fillId="0" borderId="0" xfId="1" applyNumberFormat="1" applyFont="1" applyFill="1" applyBorder="1" applyAlignment="1" applyProtection="1">
      <alignment vertical="center"/>
    </xf>
    <xf numFmtId="165" fontId="23" fillId="5" borderId="44" xfId="1" applyNumberFormat="1" applyFont="1" applyFill="1" applyBorder="1" applyAlignment="1" applyProtection="1">
      <alignment vertical="center"/>
    </xf>
    <xf numFmtId="165" fontId="23" fillId="5" borderId="52" xfId="1" applyNumberFormat="1" applyFont="1" applyFill="1" applyBorder="1" applyAlignment="1" applyProtection="1">
      <alignment vertical="center"/>
    </xf>
    <xf numFmtId="165" fontId="23" fillId="5" borderId="50" xfId="1" applyNumberFormat="1" applyFont="1" applyFill="1" applyBorder="1" applyAlignment="1" applyProtection="1">
      <alignment vertical="center"/>
    </xf>
    <xf numFmtId="3" fontId="7" fillId="5" borderId="3" xfId="5" applyFont="1" applyFill="1" applyBorder="1" applyAlignment="1" applyProtection="1">
      <alignment horizontal="center" vertical="center" wrapText="1"/>
    </xf>
    <xf numFmtId="164" fontId="6" fillId="5" borderId="2" xfId="2" applyNumberFormat="1" applyFont="1" applyFill="1" applyBorder="1" applyAlignment="1" applyProtection="1">
      <alignment horizontal="center" vertical="top"/>
    </xf>
    <xf numFmtId="164" fontId="6" fillId="5" borderId="2" xfId="2" applyNumberFormat="1" applyFont="1" applyFill="1" applyBorder="1" applyAlignment="1" applyProtection="1">
      <alignment horizontal="right" vertical="top"/>
    </xf>
    <xf numFmtId="164" fontId="6" fillId="5" borderId="10" xfId="2" applyNumberFormat="1" applyFont="1" applyFill="1" applyBorder="1" applyAlignment="1" applyProtection="1">
      <alignment horizontal="right" vertical="top"/>
    </xf>
    <xf numFmtId="3" fontId="7" fillId="5" borderId="3" xfId="5" applyFont="1" applyFill="1" applyBorder="1" applyAlignment="1" applyProtection="1">
      <alignment wrapText="1"/>
    </xf>
    <xf numFmtId="168" fontId="6" fillId="13" borderId="25" xfId="6" applyNumberFormat="1" applyFont="1" applyFill="1" applyBorder="1" applyAlignment="1" applyProtection="1">
      <alignment horizontal="center" vertical="top"/>
      <protection locked="0"/>
    </xf>
    <xf numFmtId="168" fontId="6" fillId="13" borderId="18" xfId="6" applyNumberFormat="1" applyFont="1" applyFill="1" applyBorder="1" applyAlignment="1" applyProtection="1">
      <alignment horizontal="center" vertical="top"/>
      <protection locked="0"/>
    </xf>
    <xf numFmtId="164" fontId="6" fillId="13" borderId="25" xfId="0" applyNumberFormat="1" applyFont="1" applyFill="1" applyBorder="1" applyAlignment="1" applyProtection="1">
      <alignment vertical="top"/>
      <protection locked="0"/>
    </xf>
    <xf numFmtId="164" fontId="6" fillId="13" borderId="18" xfId="0" applyNumberFormat="1" applyFont="1" applyFill="1" applyBorder="1" applyAlignment="1" applyProtection="1">
      <alignment vertical="top"/>
      <protection locked="0"/>
    </xf>
    <xf numFmtId="0" fontId="6" fillId="13" borderId="2" xfId="0" applyFont="1" applyFill="1" applyBorder="1" applyAlignment="1" applyProtection="1">
      <alignment horizontal="left" wrapText="1"/>
      <protection locked="0"/>
    </xf>
    <xf numFmtId="0" fontId="6" fillId="13" borderId="10" xfId="0" applyFont="1" applyFill="1" applyBorder="1" applyAlignment="1" applyProtection="1">
      <alignment horizontal="left" wrapText="1"/>
      <protection locked="0"/>
    </xf>
    <xf numFmtId="0" fontId="6" fillId="13" borderId="2" xfId="0" applyFont="1" applyFill="1" applyBorder="1" applyAlignment="1" applyProtection="1">
      <alignment vertical="top" wrapText="1"/>
      <protection locked="0"/>
    </xf>
    <xf numFmtId="0" fontId="6" fillId="13" borderId="2" xfId="0" applyFont="1" applyFill="1" applyBorder="1" applyAlignment="1" applyProtection="1">
      <alignment horizontal="left" vertical="top" wrapText="1"/>
      <protection locked="0"/>
    </xf>
    <xf numFmtId="14" fontId="6" fillId="13" borderId="2" xfId="2" applyNumberFormat="1" applyFont="1" applyFill="1" applyBorder="1" applyAlignment="1" applyProtection="1">
      <alignment vertical="top" wrapText="1"/>
      <protection locked="0"/>
    </xf>
    <xf numFmtId="0" fontId="6" fillId="13" borderId="4" xfId="0" applyFont="1" applyFill="1" applyBorder="1" applyAlignment="1" applyProtection="1">
      <alignment vertical="top" wrapText="1"/>
      <protection locked="0"/>
    </xf>
    <xf numFmtId="37" fontId="6" fillId="13" borderId="2" xfId="5" applyNumberFormat="1" applyFont="1" applyFill="1" applyBorder="1" applyAlignment="1" applyProtection="1">
      <alignment vertical="top"/>
      <protection locked="0"/>
    </xf>
    <xf numFmtId="168" fontId="6" fillId="13" borderId="6" xfId="0" applyNumberFormat="1" applyFont="1" applyFill="1" applyBorder="1" applyAlignment="1" applyProtection="1">
      <alignment horizontal="center" vertical="center" wrapText="1"/>
    </xf>
    <xf numFmtId="168" fontId="6" fillId="13" borderId="3" xfId="0" applyNumberFormat="1" applyFont="1" applyFill="1" applyBorder="1" applyAlignment="1" applyProtection="1">
      <alignment horizontal="center" vertical="center" wrapText="1"/>
    </xf>
    <xf numFmtId="168" fontId="6" fillId="13" borderId="4" xfId="0" applyNumberFormat="1" applyFont="1" applyFill="1" applyBorder="1" applyAlignment="1" applyProtection="1">
      <alignment horizontal="center" vertical="center" wrapText="1"/>
    </xf>
    <xf numFmtId="168" fontId="6" fillId="13" borderId="2" xfId="0" applyNumberFormat="1" applyFont="1" applyFill="1" applyBorder="1" applyAlignment="1" applyProtection="1">
      <alignment horizontal="center" vertical="center" wrapText="1"/>
    </xf>
    <xf numFmtId="168" fontId="6" fillId="13" borderId="22" xfId="0" applyNumberFormat="1" applyFont="1" applyFill="1" applyBorder="1" applyAlignment="1" applyProtection="1">
      <alignment horizontal="center" vertical="center" wrapText="1"/>
    </xf>
    <xf numFmtId="168" fontId="6" fillId="13" borderId="18" xfId="0" applyNumberFormat="1" applyFont="1" applyFill="1" applyBorder="1" applyAlignment="1" applyProtection="1">
      <alignment horizontal="center" vertical="center" wrapText="1"/>
    </xf>
    <xf numFmtId="168" fontId="6" fillId="13" borderId="29" xfId="0" applyNumberFormat="1" applyFont="1" applyFill="1" applyBorder="1" applyAlignment="1" applyProtection="1">
      <alignment horizontal="center" vertical="center" wrapText="1"/>
    </xf>
    <xf numFmtId="168" fontId="6" fillId="13" borderId="10" xfId="0" applyNumberFormat="1" applyFont="1" applyFill="1" applyBorder="1" applyAlignment="1" applyProtection="1">
      <alignment horizontal="center" vertical="center" wrapText="1"/>
    </xf>
    <xf numFmtId="168" fontId="6" fillId="13" borderId="27" xfId="0" applyNumberFormat="1" applyFont="1" applyFill="1" applyBorder="1" applyAlignment="1" applyProtection="1">
      <alignment horizontal="center" vertical="center" wrapText="1"/>
    </xf>
    <xf numFmtId="168" fontId="6" fillId="13" borderId="25" xfId="0" applyNumberFormat="1" applyFont="1" applyFill="1" applyBorder="1" applyAlignment="1" applyProtection="1">
      <alignment horizontal="center" vertical="center" wrapText="1"/>
    </xf>
    <xf numFmtId="0" fontId="6" fillId="13" borderId="2" xfId="0" applyFont="1" applyFill="1" applyBorder="1" applyAlignment="1" applyProtection="1">
      <alignment horizontal="center" vertical="center" wrapText="1"/>
    </xf>
    <xf numFmtId="0" fontId="6" fillId="13" borderId="2" xfId="0" applyFont="1" applyFill="1" applyBorder="1" applyAlignment="1" applyProtection="1">
      <alignment horizontal="left" vertical="center" wrapText="1"/>
    </xf>
    <xf numFmtId="0" fontId="6" fillId="13" borderId="20" xfId="0" applyFont="1" applyFill="1" applyBorder="1" applyAlignment="1" applyProtection="1">
      <alignment horizontal="center" vertical="center" wrapText="1"/>
    </xf>
    <xf numFmtId="0" fontId="6" fillId="13" borderId="20" xfId="0" applyFont="1" applyFill="1" applyBorder="1" applyAlignment="1" applyProtection="1">
      <alignment vertical="center" wrapText="1"/>
    </xf>
    <xf numFmtId="0" fontId="6" fillId="13" borderId="41" xfId="0" applyFont="1" applyFill="1" applyBorder="1" applyAlignment="1" applyProtection="1">
      <alignment horizontal="center" vertical="center" wrapText="1"/>
    </xf>
    <xf numFmtId="0" fontId="6" fillId="13" borderId="25" xfId="0" applyFont="1" applyFill="1" applyBorder="1" applyAlignment="1" applyProtection="1">
      <alignment horizontal="center" vertical="center" wrapText="1"/>
    </xf>
    <xf numFmtId="0" fontId="6" fillId="13" borderId="5" xfId="0" applyFont="1" applyFill="1" applyBorder="1" applyAlignment="1" applyProtection="1">
      <alignment horizontal="center" vertical="center" wrapText="1"/>
    </xf>
    <xf numFmtId="0" fontId="6" fillId="13" borderId="10" xfId="0" applyFont="1" applyFill="1" applyBorder="1" applyAlignment="1" applyProtection="1">
      <alignment horizontal="center" vertical="center" wrapText="1"/>
    </xf>
    <xf numFmtId="0" fontId="6" fillId="13" borderId="43" xfId="0" applyFont="1" applyFill="1" applyBorder="1" applyAlignment="1" applyProtection="1">
      <alignment horizontal="center" vertical="center" wrapText="1"/>
    </xf>
    <xf numFmtId="0" fontId="6" fillId="13" borderId="39" xfId="0" applyFont="1" applyFill="1" applyBorder="1" applyAlignment="1" applyProtection="1">
      <alignment horizontal="center" vertical="center" wrapText="1"/>
    </xf>
    <xf numFmtId="0" fontId="6" fillId="13" borderId="5" xfId="0" applyFont="1" applyFill="1" applyBorder="1" applyAlignment="1" applyProtection="1">
      <alignment horizontal="left" vertical="center" wrapText="1"/>
    </xf>
    <xf numFmtId="0" fontId="6" fillId="13" borderId="5" xfId="0" applyFont="1" applyFill="1" applyBorder="1" applyAlignment="1" applyProtection="1">
      <alignment vertical="center" wrapText="1"/>
    </xf>
    <xf numFmtId="0" fontId="6" fillId="13" borderId="10" xfId="0" applyFont="1" applyFill="1" applyBorder="1" applyAlignment="1" applyProtection="1">
      <alignment vertical="center" wrapText="1"/>
    </xf>
    <xf numFmtId="0" fontId="6" fillId="13" borderId="18" xfId="0" applyFont="1" applyFill="1" applyBorder="1" applyAlignment="1" applyProtection="1">
      <alignment horizontal="center" vertical="center" wrapText="1"/>
    </xf>
    <xf numFmtId="0" fontId="6" fillId="13" borderId="18" xfId="0" applyFont="1" applyFill="1" applyBorder="1" applyAlignment="1" applyProtection="1">
      <alignment vertical="center" wrapText="1"/>
    </xf>
    <xf numFmtId="165" fontId="6" fillId="13" borderId="2" xfId="1" applyNumberFormat="1" applyFont="1" applyFill="1" applyBorder="1" applyAlignment="1" applyProtection="1">
      <alignment vertical="top"/>
      <protection locked="0"/>
    </xf>
    <xf numFmtId="165" fontId="6" fillId="2" borderId="10" xfId="1" applyNumberFormat="1" applyFont="1" applyFill="1" applyBorder="1" applyAlignment="1" applyProtection="1">
      <alignment vertical="top"/>
    </xf>
    <xf numFmtId="9" fontId="24" fillId="6" borderId="59" xfId="0" applyNumberFormat="1" applyFont="1" applyFill="1" applyBorder="1" applyAlignment="1" applyProtection="1">
      <alignment horizontal="center" wrapText="1"/>
    </xf>
    <xf numFmtId="0" fontId="0" fillId="0" borderId="2" xfId="0" applyBorder="1" applyAlignment="1">
      <alignment vertical="center" wrapText="1"/>
    </xf>
    <xf numFmtId="0" fontId="16" fillId="0" borderId="0" xfId="4" applyFont="1" applyFill="1"/>
    <xf numFmtId="0" fontId="12" fillId="4" borderId="0" xfId="0" applyFont="1" applyFill="1"/>
    <xf numFmtId="165" fontId="23" fillId="5" borderId="0" xfId="1" applyNumberFormat="1" applyFont="1" applyFill="1" applyBorder="1" applyAlignment="1" applyProtection="1">
      <alignment vertical="center"/>
    </xf>
    <xf numFmtId="3" fontId="22" fillId="0" borderId="0" xfId="5" applyFont="1" applyFill="1" applyBorder="1" applyAlignment="1" applyProtection="1">
      <alignment horizontal="right" vertical="center"/>
    </xf>
    <xf numFmtId="165" fontId="23" fillId="5" borderId="24" xfId="1" applyNumberFormat="1" applyFont="1" applyFill="1" applyBorder="1" applyAlignment="1" applyProtection="1">
      <alignment vertical="center"/>
    </xf>
    <xf numFmtId="165" fontId="23" fillId="5" borderId="38" xfId="1" applyNumberFormat="1" applyFont="1" applyFill="1" applyBorder="1" applyAlignment="1" applyProtection="1">
      <alignment vertical="center"/>
    </xf>
    <xf numFmtId="3" fontId="23" fillId="5" borderId="53" xfId="5" applyFont="1" applyFill="1" applyBorder="1" applyAlignment="1" applyProtection="1">
      <alignment vertical="center"/>
    </xf>
    <xf numFmtId="3" fontId="23" fillId="5" borderId="0" xfId="5" applyFont="1" applyFill="1" applyBorder="1" applyAlignment="1" applyProtection="1">
      <alignment vertical="center"/>
    </xf>
    <xf numFmtId="3" fontId="22" fillId="5" borderId="0" xfId="5" applyFont="1" applyFill="1" applyBorder="1" applyAlignment="1" applyProtection="1">
      <alignment vertical="center"/>
    </xf>
    <xf numFmtId="166" fontId="22" fillId="5" borderId="0" xfId="5" applyNumberFormat="1" applyFont="1" applyFill="1" applyBorder="1" applyAlignment="1" applyProtection="1">
      <alignment vertical="center"/>
    </xf>
    <xf numFmtId="166" fontId="22" fillId="5" borderId="7" xfId="5" applyNumberFormat="1" applyFont="1" applyFill="1" applyBorder="1" applyAlignment="1" applyProtection="1">
      <alignment vertical="center"/>
    </xf>
    <xf numFmtId="166" fontId="22" fillId="5" borderId="54" xfId="5" applyNumberFormat="1" applyFont="1" applyFill="1" applyBorder="1" applyAlignment="1" applyProtection="1">
      <alignment vertical="center"/>
    </xf>
    <xf numFmtId="0" fontId="23" fillId="5" borderId="53" xfId="0" applyFont="1" applyFill="1" applyBorder="1" applyAlignment="1" applyProtection="1">
      <alignment vertical="center"/>
    </xf>
    <xf numFmtId="165" fontId="23" fillId="5" borderId="54" xfId="1" applyNumberFormat="1" applyFont="1" applyFill="1" applyBorder="1" applyAlignment="1" applyProtection="1">
      <alignment vertical="center"/>
    </xf>
    <xf numFmtId="0" fontId="6" fillId="13" borderId="3" xfId="0" applyFont="1" applyFill="1" applyBorder="1" applyAlignment="1" applyProtection="1">
      <alignment horizontal="center" vertical="center" wrapText="1"/>
    </xf>
    <xf numFmtId="165" fontId="7" fillId="2" borderId="1" xfId="1" applyNumberFormat="1" applyFont="1" applyFill="1" applyBorder="1" applyAlignment="1" applyProtection="1">
      <alignment horizontal="left"/>
    </xf>
    <xf numFmtId="0" fontId="7" fillId="5" borderId="10" xfId="0" applyFont="1" applyFill="1" applyBorder="1" applyAlignment="1" applyProtection="1">
      <alignment horizontal="right"/>
    </xf>
    <xf numFmtId="0" fontId="7" fillId="5" borderId="2" xfId="0" applyFont="1" applyFill="1" applyBorder="1" applyAlignment="1" applyProtection="1">
      <alignment horizontal="right"/>
    </xf>
    <xf numFmtId="0" fontId="6" fillId="0" borderId="0" xfId="0" applyFont="1" applyFill="1" applyBorder="1" applyAlignment="1" applyProtection="1">
      <alignment horizontal="left" vertical="center" wrapText="1"/>
    </xf>
    <xf numFmtId="37" fontId="6" fillId="0" borderId="0" xfId="5" applyNumberFormat="1" applyFont="1" applyFill="1" applyBorder="1" applyAlignment="1" applyProtection="1">
      <alignment vertical="top"/>
      <protection locked="0"/>
    </xf>
    <xf numFmtId="0" fontId="7" fillId="2" borderId="26" xfId="0" applyFont="1" applyFill="1" applyBorder="1" applyAlignment="1" applyProtection="1">
      <alignment horizontal="center" vertical="center" wrapText="1"/>
    </xf>
    <xf numFmtId="0" fontId="6" fillId="2" borderId="30" xfId="0" applyFont="1" applyFill="1" applyBorder="1" applyAlignment="1" applyProtection="1">
      <alignment vertical="center" wrapText="1"/>
    </xf>
    <xf numFmtId="9" fontId="6" fillId="2" borderId="3" xfId="0" applyNumberFormat="1" applyFont="1" applyFill="1" applyBorder="1" applyAlignment="1" applyProtection="1">
      <alignment horizontal="center" vertical="center" wrapText="1"/>
    </xf>
    <xf numFmtId="0" fontId="6" fillId="13" borderId="11" xfId="0" applyFont="1" applyFill="1" applyBorder="1" applyAlignment="1" applyProtection="1">
      <alignment horizontal="center" vertical="center" wrapText="1"/>
    </xf>
    <xf numFmtId="164" fontId="6" fillId="5" borderId="24" xfId="2" applyNumberFormat="1" applyFont="1" applyFill="1" applyBorder="1" applyAlignment="1" applyProtection="1">
      <alignment vertical="center" wrapText="1"/>
    </xf>
    <xf numFmtId="0" fontId="23" fillId="5" borderId="71" xfId="0" applyFont="1" applyFill="1" applyBorder="1" applyAlignment="1" applyProtection="1">
      <alignment vertical="center"/>
    </xf>
    <xf numFmtId="165" fontId="23" fillId="5" borderId="8" xfId="1" applyNumberFormat="1" applyFont="1" applyFill="1" applyBorder="1" applyAlignment="1" applyProtection="1">
      <alignment vertical="center"/>
    </xf>
    <xf numFmtId="165" fontId="23" fillId="12" borderId="2" xfId="1" applyNumberFormat="1" applyFont="1" applyFill="1" applyBorder="1" applyAlignment="1" applyProtection="1">
      <alignment vertical="center"/>
    </xf>
    <xf numFmtId="165" fontId="23" fillId="12" borderId="24" xfId="1" applyNumberFormat="1" applyFont="1" applyFill="1" applyBorder="1" applyAlignment="1" applyProtection="1">
      <alignment vertical="center"/>
    </xf>
    <xf numFmtId="0" fontId="1" fillId="0" borderId="2" xfId="0" applyFont="1" applyBorder="1" applyAlignment="1">
      <alignment vertical="center" wrapText="1"/>
    </xf>
    <xf numFmtId="164" fontId="6" fillId="5" borderId="2" xfId="5" applyNumberFormat="1" applyFont="1" applyFill="1" applyBorder="1" applyProtection="1"/>
    <xf numFmtId="165" fontId="7" fillId="5" borderId="2" xfId="1" applyNumberFormat="1" applyFont="1" applyFill="1" applyBorder="1" applyAlignment="1" applyProtection="1">
      <alignment horizontal="center" vertical="center" wrapText="1"/>
    </xf>
    <xf numFmtId="0" fontId="0" fillId="0" borderId="2" xfId="0" applyFont="1" applyFill="1" applyBorder="1" applyAlignment="1" applyProtection="1">
      <alignment vertical="top" wrapText="1"/>
    </xf>
    <xf numFmtId="0" fontId="0" fillId="0" borderId="2" xfId="0" applyFont="1" applyFill="1" applyBorder="1" applyAlignment="1" applyProtection="1">
      <alignment horizontal="justify" vertical="top" wrapText="1"/>
    </xf>
    <xf numFmtId="0" fontId="0" fillId="0" borderId="2" xfId="0" applyFont="1" applyFill="1" applyBorder="1" applyAlignment="1">
      <alignment horizontal="left" vertical="center" wrapText="1"/>
    </xf>
    <xf numFmtId="0" fontId="1" fillId="0" borderId="2" xfId="0" applyFont="1" applyFill="1" applyBorder="1" applyAlignment="1">
      <alignment vertical="center" wrapText="1"/>
    </xf>
    <xf numFmtId="0" fontId="20" fillId="5" borderId="55" xfId="0" applyFont="1" applyFill="1" applyBorder="1" applyAlignment="1" applyProtection="1">
      <alignment vertical="center" wrapText="1"/>
    </xf>
    <xf numFmtId="0" fontId="1" fillId="0" borderId="0" xfId="0" applyFont="1" applyFill="1" applyAlignment="1" applyProtection="1">
      <alignment vertical="top"/>
    </xf>
    <xf numFmtId="0" fontId="1" fillId="0" borderId="0" xfId="0" applyFont="1" applyFill="1" applyAlignment="1"/>
    <xf numFmtId="164" fontId="6" fillId="17" borderId="25" xfId="2" applyNumberFormat="1" applyFont="1" applyFill="1" applyBorder="1" applyProtection="1"/>
    <xf numFmtId="164" fontId="6" fillId="18" borderId="25" xfId="2" applyNumberFormat="1" applyFont="1" applyFill="1" applyBorder="1" applyProtection="1"/>
    <xf numFmtId="0" fontId="1" fillId="13" borderId="2" xfId="0" applyFont="1" applyFill="1" applyBorder="1" applyAlignment="1" applyProtection="1">
      <alignment vertical="top" wrapText="1"/>
    </xf>
    <xf numFmtId="0" fontId="0" fillId="0" borderId="0" xfId="0" applyFill="1" applyAlignment="1" applyProtection="1">
      <alignment vertical="top" wrapText="1"/>
    </xf>
    <xf numFmtId="0" fontId="7" fillId="2" borderId="46" xfId="0" applyFont="1" applyFill="1" applyBorder="1" applyAlignment="1" applyProtection="1">
      <alignment horizontal="center" vertical="center" wrapText="1"/>
    </xf>
    <xf numFmtId="0" fontId="1" fillId="0" borderId="0" xfId="0" applyFont="1" applyFill="1" applyAlignment="1" applyProtection="1">
      <alignment horizontal="left" vertical="top" wrapText="1"/>
    </xf>
    <xf numFmtId="0" fontId="6" fillId="0" borderId="0" xfId="0" applyFont="1" applyAlignment="1" applyProtection="1">
      <alignment wrapText="1"/>
    </xf>
    <xf numFmtId="0" fontId="1" fillId="0" borderId="2" xfId="0" applyFont="1" applyBorder="1" applyAlignment="1">
      <alignment horizontal="left" vertical="center" wrapText="1"/>
    </xf>
    <xf numFmtId="167" fontId="1" fillId="0" borderId="2" xfId="0" applyNumberFormat="1" applyFont="1" applyFill="1" applyBorder="1" applyAlignment="1" applyProtection="1">
      <alignment horizontal="center" vertical="center"/>
    </xf>
    <xf numFmtId="0" fontId="6" fillId="13" borderId="2" xfId="0" applyFont="1" applyFill="1" applyBorder="1" applyAlignment="1" applyProtection="1">
      <alignment horizontal="center" vertical="top"/>
      <protection locked="0"/>
    </xf>
    <xf numFmtId="164" fontId="6" fillId="13" borderId="2" xfId="2" applyNumberFormat="1" applyFont="1" applyFill="1" applyBorder="1" applyProtection="1">
      <protection locked="0"/>
    </xf>
    <xf numFmtId="0" fontId="6" fillId="13" borderId="2" xfId="2" applyNumberFormat="1" applyFont="1" applyFill="1" applyBorder="1" applyProtection="1">
      <protection locked="0"/>
    </xf>
    <xf numFmtId="164" fontId="6" fillId="2" borderId="2" xfId="2" applyNumberFormat="1" applyFont="1" applyFill="1" applyBorder="1" applyProtection="1"/>
    <xf numFmtId="0" fontId="6" fillId="13" borderId="10" xfId="0" applyFont="1" applyFill="1" applyBorder="1" applyAlignment="1" applyProtection="1">
      <alignment horizontal="center" vertical="top"/>
      <protection locked="0"/>
    </xf>
    <xf numFmtId="164" fontId="6" fillId="13" borderId="10" xfId="2" applyNumberFormat="1" applyFont="1" applyFill="1" applyBorder="1" applyProtection="1">
      <protection locked="0"/>
    </xf>
    <xf numFmtId="0" fontId="6" fillId="13" borderId="10" xfId="2" applyNumberFormat="1" applyFont="1" applyFill="1" applyBorder="1" applyProtection="1">
      <protection locked="0"/>
    </xf>
    <xf numFmtId="164" fontId="6" fillId="2" borderId="10" xfId="2" applyNumberFormat="1" applyFont="1" applyFill="1" applyBorder="1" applyProtection="1"/>
    <xf numFmtId="0" fontId="7" fillId="2" borderId="13" xfId="0" applyFont="1" applyFill="1" applyBorder="1" applyAlignment="1" applyProtection="1"/>
    <xf numFmtId="0" fontId="7" fillId="2" borderId="14" xfId="0" applyFont="1" applyFill="1" applyBorder="1" applyAlignment="1" applyProtection="1">
      <alignment horizontal="left" indent="1"/>
    </xf>
    <xf numFmtId="0" fontId="6" fillId="2" borderId="14" xfId="0" applyFont="1" applyFill="1" applyBorder="1" applyAlignment="1" applyProtection="1">
      <alignment horizontal="left"/>
    </xf>
    <xf numFmtId="3" fontId="6" fillId="2" borderId="15" xfId="2" applyNumberFormat="1" applyFont="1" applyFill="1" applyBorder="1" applyProtection="1"/>
    <xf numFmtId="164" fontId="6" fillId="2" borderId="12" xfId="2" applyNumberFormat="1" applyFont="1" applyFill="1" applyBorder="1" applyProtection="1"/>
    <xf numFmtId="0" fontId="1" fillId="9" borderId="1" xfId="0" applyFont="1" applyFill="1" applyBorder="1" applyAlignment="1" applyProtection="1">
      <alignment horizontal="centerContinuous"/>
    </xf>
    <xf numFmtId="0" fontId="6" fillId="13" borderId="2" xfId="0" applyFont="1" applyFill="1" applyBorder="1" applyAlignment="1" applyProtection="1">
      <alignment horizontal="center" vertical="top" wrapText="1"/>
      <protection locked="0"/>
    </xf>
    <xf numFmtId="0" fontId="6" fillId="5" borderId="2" xfId="2" applyNumberFormat="1" applyFont="1" applyFill="1" applyBorder="1" applyProtection="1"/>
    <xf numFmtId="0" fontId="1" fillId="0" borderId="0" xfId="0" applyFont="1" applyProtection="1"/>
    <xf numFmtId="0" fontId="1" fillId="0" borderId="0" xfId="0" applyFont="1" applyAlignment="1" applyProtection="1"/>
    <xf numFmtId="0" fontId="1" fillId="0" borderId="0" xfId="0" applyFont="1" applyAlignment="1" applyProtection="1">
      <alignment vertical="top"/>
    </xf>
    <xf numFmtId="164" fontId="6" fillId="2" borderId="2" xfId="2" applyNumberFormat="1" applyFont="1" applyFill="1" applyBorder="1" applyAlignment="1" applyProtection="1">
      <alignment vertical="center"/>
    </xf>
    <xf numFmtId="165" fontId="6" fillId="8" borderId="2" xfId="1" applyNumberFormat="1" applyFont="1" applyFill="1" applyBorder="1" applyProtection="1"/>
    <xf numFmtId="164" fontId="6" fillId="8" borderId="2" xfId="2" applyNumberFormat="1" applyFont="1" applyFill="1" applyBorder="1" applyAlignment="1" applyProtection="1">
      <alignment vertical="center"/>
    </xf>
    <xf numFmtId="164" fontId="6" fillId="2" borderId="10" xfId="2" applyNumberFormat="1" applyFont="1" applyFill="1" applyBorder="1" applyAlignment="1" applyProtection="1">
      <alignment vertical="center"/>
    </xf>
    <xf numFmtId="164" fontId="6" fillId="8" borderId="2" xfId="2" applyNumberFormat="1" applyFont="1" applyFill="1" applyBorder="1" applyProtection="1"/>
    <xf numFmtId="164" fontId="6" fillId="2" borderId="2" xfId="2" applyNumberFormat="1" applyFont="1" applyFill="1" applyBorder="1" applyAlignment="1" applyProtection="1">
      <alignment vertical="top"/>
    </xf>
    <xf numFmtId="0" fontId="1" fillId="2" borderId="1" xfId="0" applyFont="1" applyFill="1" applyBorder="1" applyAlignment="1" applyProtection="1">
      <alignment horizontal="centerContinuous"/>
    </xf>
    <xf numFmtId="164" fontId="6" fillId="0" borderId="0" xfId="2" applyNumberFormat="1" applyFont="1" applyFill="1" applyBorder="1" applyAlignment="1" applyProtection="1">
      <alignment vertical="center"/>
    </xf>
    <xf numFmtId="0" fontId="1" fillId="0" borderId="0" xfId="0" applyFont="1" applyFill="1" applyAlignment="1" applyProtection="1">
      <alignment wrapText="1"/>
    </xf>
    <xf numFmtId="164" fontId="6" fillId="16" borderId="2" xfId="2" applyNumberFormat="1" applyFont="1" applyFill="1" applyBorder="1" applyAlignment="1" applyProtection="1">
      <alignment vertical="center"/>
    </xf>
    <xf numFmtId="164" fontId="6" fillId="13" borderId="2" xfId="2" applyNumberFormat="1" applyFont="1" applyFill="1" applyBorder="1" applyAlignment="1" applyProtection="1">
      <alignment vertical="top"/>
      <protection locked="0"/>
    </xf>
    <xf numFmtId="164" fontId="6" fillId="5" borderId="2" xfId="2" applyNumberFormat="1" applyFont="1" applyFill="1" applyBorder="1" applyAlignment="1" applyProtection="1">
      <alignment vertical="top"/>
    </xf>
    <xf numFmtId="164" fontId="6" fillId="5" borderId="12" xfId="2" applyNumberFormat="1" applyFont="1" applyFill="1" applyBorder="1" applyAlignment="1" applyProtection="1">
      <alignment vertical="top"/>
    </xf>
    <xf numFmtId="164" fontId="6" fillId="2" borderId="12" xfId="2" applyNumberFormat="1" applyFont="1" applyFill="1" applyBorder="1" applyAlignment="1" applyProtection="1">
      <alignment vertical="top"/>
    </xf>
    <xf numFmtId="0" fontId="1" fillId="0" borderId="0" xfId="0" applyFont="1" applyFill="1" applyBorder="1"/>
    <xf numFmtId="0" fontId="2" fillId="7" borderId="5" xfId="0" applyFont="1" applyFill="1" applyBorder="1" applyAlignment="1" applyProtection="1">
      <alignment horizontal="left" vertical="center" wrapText="1" indent="1"/>
    </xf>
    <xf numFmtId="0" fontId="2" fillId="7" borderId="4" xfId="0" applyFont="1" applyFill="1" applyBorder="1" applyAlignment="1" applyProtection="1">
      <alignment horizontal="left" vertical="center" wrapText="1" indent="1"/>
    </xf>
    <xf numFmtId="0" fontId="23" fillId="13" borderId="56" xfId="0" applyFont="1" applyFill="1" applyBorder="1" applyAlignment="1" applyProtection="1">
      <alignment vertical="center"/>
    </xf>
    <xf numFmtId="0" fontId="23" fillId="13" borderId="57" xfId="0" applyFont="1" applyFill="1" applyBorder="1" applyAlignment="1" applyProtection="1">
      <alignment vertical="center"/>
    </xf>
    <xf numFmtId="0" fontId="23" fillId="13" borderId="58" xfId="0" applyFont="1" applyFill="1" applyBorder="1" applyAlignment="1" applyProtection="1">
      <alignment vertical="center"/>
    </xf>
    <xf numFmtId="0" fontId="22" fillId="9" borderId="32" xfId="0" applyFont="1" applyFill="1" applyBorder="1" applyAlignment="1" applyProtection="1">
      <alignment horizontal="left" wrapText="1"/>
    </xf>
    <xf numFmtId="0" fontId="22" fillId="9" borderId="33" xfId="0" applyFont="1" applyFill="1" applyBorder="1" applyAlignment="1" applyProtection="1">
      <alignment horizontal="left" wrapText="1"/>
    </xf>
    <xf numFmtId="0" fontId="22" fillId="9" borderId="34" xfId="0" applyFont="1" applyFill="1" applyBorder="1" applyAlignment="1" applyProtection="1">
      <alignment horizontal="left" wrapText="1"/>
    </xf>
    <xf numFmtId="3" fontId="22" fillId="9" borderId="35" xfId="5" applyFont="1" applyFill="1" applyBorder="1" applyAlignment="1" applyProtection="1">
      <alignment horizontal="left"/>
    </xf>
    <xf numFmtId="3" fontId="22" fillId="9" borderId="31" xfId="5" applyFont="1" applyFill="1" applyBorder="1" applyAlignment="1" applyProtection="1">
      <alignment horizontal="left"/>
    </xf>
    <xf numFmtId="3" fontId="22" fillId="9" borderId="36" xfId="5" applyFont="1" applyFill="1" applyBorder="1" applyAlignment="1" applyProtection="1">
      <alignment horizontal="left"/>
    </xf>
    <xf numFmtId="0" fontId="1" fillId="0" borderId="0" xfId="0" applyFont="1" applyFill="1" applyBorder="1" applyAlignment="1" applyProtection="1">
      <alignment horizontal="left" vertical="top" wrapText="1"/>
    </xf>
    <xf numFmtId="0" fontId="0" fillId="0" borderId="0" xfId="0" applyFill="1" applyAlignment="1">
      <alignment vertical="top" wrapText="1"/>
    </xf>
    <xf numFmtId="0" fontId="6" fillId="13" borderId="5" xfId="0" applyFont="1" applyFill="1" applyBorder="1" applyAlignment="1" applyProtection="1">
      <alignment horizontal="left" vertical="top" wrapText="1"/>
      <protection locked="0"/>
    </xf>
    <xf numFmtId="0" fontId="6" fillId="13" borderId="1" xfId="0" applyFont="1" applyFill="1" applyBorder="1" applyAlignment="1" applyProtection="1">
      <alignment horizontal="left" vertical="top" wrapText="1"/>
      <protection locked="0"/>
    </xf>
    <xf numFmtId="0" fontId="6" fillId="13" borderId="4" xfId="0" applyFont="1" applyFill="1" applyBorder="1" applyAlignment="1" applyProtection="1">
      <alignment horizontal="left" vertical="top" wrapText="1"/>
      <protection locked="0"/>
    </xf>
    <xf numFmtId="165" fontId="7" fillId="2" borderId="5" xfId="1" applyNumberFormat="1" applyFont="1" applyFill="1" applyBorder="1" applyAlignment="1" applyProtection="1">
      <alignment horizontal="center" vertical="center" wrapText="1"/>
    </xf>
    <xf numFmtId="165" fontId="7" fillId="2" borderId="1" xfId="1" applyNumberFormat="1" applyFont="1" applyFill="1" applyBorder="1" applyAlignment="1" applyProtection="1">
      <alignment horizontal="center" vertical="center" wrapText="1"/>
    </xf>
    <xf numFmtId="165" fontId="7" fillId="2" borderId="4" xfId="1" applyNumberFormat="1" applyFont="1" applyFill="1" applyBorder="1" applyAlignment="1" applyProtection="1">
      <alignment horizontal="center" vertical="center" wrapText="1"/>
    </xf>
    <xf numFmtId="165" fontId="7" fillId="9" borderId="32" xfId="1" applyNumberFormat="1" applyFont="1" applyFill="1" applyBorder="1" applyAlignment="1" applyProtection="1">
      <alignment horizontal="left"/>
    </xf>
    <xf numFmtId="165" fontId="7" fillId="9" borderId="33" xfId="1" applyNumberFormat="1" applyFont="1" applyFill="1" applyBorder="1" applyAlignment="1" applyProtection="1">
      <alignment horizontal="left"/>
    </xf>
    <xf numFmtId="165" fontId="7" fillId="9" borderId="34" xfId="1" applyNumberFormat="1" applyFont="1" applyFill="1" applyBorder="1" applyAlignment="1" applyProtection="1">
      <alignment horizontal="left"/>
    </xf>
    <xf numFmtId="0" fontId="0" fillId="0" borderId="0" xfId="0" applyFill="1" applyAlignment="1" applyProtection="1">
      <alignment vertical="top" wrapText="1"/>
    </xf>
    <xf numFmtId="0" fontId="1" fillId="0" borderId="0" xfId="0" applyFont="1" applyBorder="1" applyAlignment="1" applyProtection="1">
      <alignment horizontal="left" vertical="top" wrapText="1"/>
    </xf>
    <xf numFmtId="0" fontId="0" fillId="0" borderId="0" xfId="0" applyAlignment="1" applyProtection="1">
      <alignment vertical="top" wrapText="1"/>
    </xf>
    <xf numFmtId="0" fontId="1" fillId="0" borderId="0" xfId="0" applyFont="1" applyFill="1" applyBorder="1" applyAlignment="1" applyProtection="1">
      <alignment vertical="top" wrapText="1"/>
    </xf>
    <xf numFmtId="164" fontId="6" fillId="2" borderId="25" xfId="0" applyNumberFormat="1" applyFont="1" applyFill="1" applyBorder="1" applyAlignment="1" applyProtection="1">
      <alignment horizontal="right" vertical="center"/>
    </xf>
    <xf numFmtId="164" fontId="6" fillId="2" borderId="18" xfId="0" applyNumberFormat="1" applyFont="1" applyFill="1" applyBorder="1" applyAlignment="1" applyProtection="1">
      <alignment horizontal="right" vertical="center"/>
    </xf>
    <xf numFmtId="0" fontId="7" fillId="2" borderId="41" xfId="0" applyFont="1" applyFill="1" applyBorder="1" applyAlignment="1" applyProtection="1">
      <alignment horizontal="center" vertical="center"/>
    </xf>
    <xf numFmtId="0" fontId="7" fillId="2" borderId="39" xfId="0" applyFont="1" applyFill="1" applyBorder="1" applyAlignment="1" applyProtection="1">
      <alignment horizontal="center" vertical="center"/>
    </xf>
    <xf numFmtId="0" fontId="7" fillId="13" borderId="41" xfId="0" applyFont="1" applyFill="1" applyBorder="1" applyAlignment="1" applyProtection="1">
      <alignment horizontal="center" vertical="center"/>
    </xf>
    <xf numFmtId="0" fontId="7" fillId="13" borderId="39" xfId="0" applyFont="1" applyFill="1" applyBorder="1" applyAlignment="1" applyProtection="1">
      <alignment horizontal="center" vertical="center"/>
    </xf>
    <xf numFmtId="0" fontId="6" fillId="13" borderId="18" xfId="0" applyFont="1" applyFill="1" applyBorder="1" applyAlignment="1" applyProtection="1">
      <alignment horizontal="left" vertical="top" wrapText="1"/>
      <protection locked="0"/>
    </xf>
    <xf numFmtId="0" fontId="6" fillId="13" borderId="25" xfId="0" applyFont="1" applyFill="1" applyBorder="1" applyAlignment="1" applyProtection="1">
      <alignment horizontal="left" vertical="top" wrapText="1"/>
      <protection locked="0"/>
    </xf>
    <xf numFmtId="0" fontId="18" fillId="0" borderId="0" xfId="0" applyFont="1" applyFill="1" applyAlignment="1" applyProtection="1">
      <alignment horizontal="left" wrapText="1"/>
    </xf>
    <xf numFmtId="0" fontId="20" fillId="13" borderId="11" xfId="0" applyFont="1" applyFill="1" applyBorder="1" applyAlignment="1" applyProtection="1">
      <alignment vertical="top"/>
      <protection locked="0"/>
    </xf>
    <xf numFmtId="0" fontId="20" fillId="13" borderId="30" xfId="0" applyFont="1" applyFill="1" applyBorder="1" applyAlignment="1" applyProtection="1">
      <alignment vertical="top"/>
      <protection locked="0"/>
    </xf>
    <xf numFmtId="0" fontId="20" fillId="13" borderId="6" xfId="0" applyFont="1" applyFill="1" applyBorder="1" applyAlignment="1" applyProtection="1">
      <alignment vertical="top"/>
      <protection locked="0"/>
    </xf>
    <xf numFmtId="0" fontId="0" fillId="0" borderId="0" xfId="0" applyFont="1" applyAlignment="1" applyProtection="1">
      <alignment horizontal="left" vertical="top" wrapText="1"/>
    </xf>
    <xf numFmtId="0" fontId="1" fillId="0" borderId="0" xfId="0" applyFont="1" applyAlignment="1" applyProtection="1">
      <alignment horizontal="left" vertical="top" wrapText="1"/>
    </xf>
    <xf numFmtId="0" fontId="1" fillId="0" borderId="0" xfId="0" applyFont="1" applyBorder="1" applyAlignment="1" applyProtection="1">
      <alignment vertical="top" wrapText="1"/>
    </xf>
    <xf numFmtId="0" fontId="20" fillId="13" borderId="5" xfId="0" applyFont="1" applyFill="1" applyBorder="1" applyAlignment="1" applyProtection="1">
      <alignment vertical="top"/>
      <protection locked="0"/>
    </xf>
    <xf numFmtId="0" fontId="20" fillId="13" borderId="1" xfId="0" applyFont="1" applyFill="1" applyBorder="1" applyAlignment="1" applyProtection="1">
      <alignment vertical="top"/>
      <protection locked="0"/>
    </xf>
    <xf numFmtId="0" fontId="20" fillId="13" borderId="4" xfId="0" applyFont="1" applyFill="1" applyBorder="1" applyAlignment="1" applyProtection="1">
      <alignment vertical="top"/>
      <protection locked="0"/>
    </xf>
    <xf numFmtId="0" fontId="19" fillId="9" borderId="32" xfId="0" applyFont="1" applyFill="1" applyBorder="1" applyAlignment="1" applyProtection="1">
      <alignment horizontal="left" wrapText="1"/>
    </xf>
    <xf numFmtId="0" fontId="19" fillId="9" borderId="33" xfId="0" applyFont="1" applyFill="1" applyBorder="1" applyAlignment="1" applyProtection="1">
      <alignment horizontal="left" wrapText="1"/>
    </xf>
    <xf numFmtId="0" fontId="19" fillId="9" borderId="34" xfId="0" applyFont="1" applyFill="1" applyBorder="1" applyAlignment="1" applyProtection="1">
      <alignment horizontal="left" wrapText="1"/>
    </xf>
    <xf numFmtId="0" fontId="20" fillId="2" borderId="62" xfId="0" applyFont="1" applyFill="1" applyBorder="1" applyAlignment="1" applyProtection="1">
      <alignment horizontal="left" vertical="center" wrapText="1"/>
    </xf>
    <xf numFmtId="0" fontId="20" fillId="2" borderId="27" xfId="0" applyFont="1" applyFill="1" applyBorder="1" applyAlignment="1" applyProtection="1">
      <alignment horizontal="left" vertical="center" wrapText="1"/>
    </xf>
    <xf numFmtId="0" fontId="20" fillId="2" borderId="5" xfId="0" applyFont="1" applyFill="1" applyBorder="1" applyAlignment="1" applyProtection="1">
      <alignment horizontal="left" vertical="center" wrapText="1"/>
    </xf>
    <xf numFmtId="0" fontId="20" fillId="2" borderId="4" xfId="0" applyFont="1" applyFill="1" applyBorder="1" applyAlignment="1" applyProtection="1">
      <alignment horizontal="left" vertical="center" wrapText="1"/>
    </xf>
    <xf numFmtId="0" fontId="7" fillId="9" borderId="32" xfId="0" applyFont="1" applyFill="1" applyBorder="1" applyAlignment="1" applyProtection="1">
      <alignment horizontal="left" vertical="center" wrapText="1"/>
    </xf>
    <xf numFmtId="0" fontId="7" fillId="9" borderId="33" xfId="0" applyFont="1" applyFill="1" applyBorder="1" applyAlignment="1" applyProtection="1">
      <alignment horizontal="left" vertical="center" wrapText="1"/>
    </xf>
    <xf numFmtId="0" fontId="7" fillId="9" borderId="34" xfId="0" applyFont="1" applyFill="1" applyBorder="1" applyAlignment="1" applyProtection="1">
      <alignment horizontal="left" vertical="center" wrapText="1"/>
    </xf>
    <xf numFmtId="0" fontId="7" fillId="2" borderId="46" xfId="0" applyFont="1" applyFill="1" applyBorder="1" applyAlignment="1" applyProtection="1">
      <alignment horizontal="center" vertical="center" wrapText="1"/>
    </xf>
    <xf numFmtId="0" fontId="7" fillId="2" borderId="61" xfId="0" applyFont="1" applyFill="1" applyBorder="1" applyAlignment="1" applyProtection="1">
      <alignment horizontal="center" vertical="center" wrapText="1"/>
    </xf>
    <xf numFmtId="168" fontId="6" fillId="2" borderId="64" xfId="6" applyNumberFormat="1" applyFont="1" applyFill="1" applyBorder="1" applyAlignment="1" applyProtection="1">
      <alignment horizontal="center" vertical="top"/>
    </xf>
    <xf numFmtId="168" fontId="6" fillId="2" borderId="68" xfId="6" applyNumberFormat="1" applyFont="1" applyFill="1" applyBorder="1" applyAlignment="1" applyProtection="1">
      <alignment horizontal="center" vertical="top"/>
    </xf>
    <xf numFmtId="164" fontId="6" fillId="15" borderId="46" xfId="2" applyNumberFormat="1" applyFont="1" applyFill="1" applyBorder="1" applyAlignment="1" applyProtection="1">
      <alignment horizontal="center"/>
    </xf>
    <xf numFmtId="164" fontId="6" fillId="15" borderId="61" xfId="2" applyNumberFormat="1" applyFont="1" applyFill="1" applyBorder="1" applyAlignment="1" applyProtection="1">
      <alignment horizontal="center"/>
    </xf>
    <xf numFmtId="164" fontId="6" fillId="15" borderId="62" xfId="2" applyNumberFormat="1" applyFont="1" applyFill="1" applyBorder="1" applyAlignment="1" applyProtection="1">
      <alignment horizontal="center"/>
    </xf>
    <xf numFmtId="164" fontId="6" fillId="15" borderId="27" xfId="2" applyNumberFormat="1" applyFont="1" applyFill="1" applyBorder="1" applyAlignment="1" applyProtection="1">
      <alignment horizontal="center"/>
    </xf>
    <xf numFmtId="0" fontId="7" fillId="2" borderId="32" xfId="0" applyFont="1" applyFill="1" applyBorder="1" applyAlignment="1" applyProtection="1">
      <alignment horizontal="center" vertical="center" wrapText="1"/>
    </xf>
    <xf numFmtId="165" fontId="2" fillId="9" borderId="35" xfId="1" applyNumberFormat="1" applyFont="1" applyFill="1" applyBorder="1" applyAlignment="1" applyProtection="1">
      <alignment horizontal="left" vertical="center"/>
    </xf>
    <xf numFmtId="165" fontId="2" fillId="9" borderId="31" xfId="1" applyNumberFormat="1" applyFont="1" applyFill="1" applyBorder="1" applyAlignment="1" applyProtection="1">
      <alignment horizontal="left" vertical="center"/>
    </xf>
    <xf numFmtId="165" fontId="2" fillId="9" borderId="36" xfId="1" applyNumberFormat="1" applyFont="1" applyFill="1" applyBorder="1" applyAlignment="1" applyProtection="1">
      <alignment horizontal="left" vertical="center"/>
    </xf>
    <xf numFmtId="165" fontId="2" fillId="9" borderId="69" xfId="1" applyNumberFormat="1" applyFont="1" applyFill="1" applyBorder="1" applyAlignment="1" applyProtection="1">
      <alignment horizontal="left" vertical="center"/>
    </xf>
    <xf numFmtId="165" fontId="2" fillId="9" borderId="57" xfId="1" applyNumberFormat="1" applyFont="1" applyFill="1" applyBorder="1" applyAlignment="1" applyProtection="1">
      <alignment horizontal="left" vertical="center"/>
    </xf>
    <xf numFmtId="165" fontId="2" fillId="9" borderId="58" xfId="1" applyNumberFormat="1" applyFont="1" applyFill="1" applyBorder="1" applyAlignment="1" applyProtection="1">
      <alignment horizontal="left" vertical="center"/>
    </xf>
    <xf numFmtId="165" fontId="2" fillId="9" borderId="32" xfId="1" applyNumberFormat="1" applyFont="1" applyFill="1" applyBorder="1" applyAlignment="1" applyProtection="1">
      <alignment horizontal="center"/>
    </xf>
    <xf numFmtId="165" fontId="2" fillId="9" borderId="33" xfId="1" applyNumberFormat="1" applyFont="1" applyFill="1" applyBorder="1" applyAlignment="1" applyProtection="1">
      <alignment horizontal="center"/>
    </xf>
    <xf numFmtId="165" fontId="2" fillId="9" borderId="34" xfId="1" applyNumberFormat="1" applyFont="1" applyFill="1" applyBorder="1" applyAlignment="1" applyProtection="1">
      <alignment horizontal="center"/>
    </xf>
    <xf numFmtId="168" fontId="6" fillId="2" borderId="63" xfId="6" applyNumberFormat="1" applyFont="1" applyFill="1" applyBorder="1" applyAlignment="1" applyProtection="1">
      <alignment horizontal="center" vertical="top"/>
    </xf>
    <xf numFmtId="164" fontId="6" fillId="2" borderId="42" xfId="0" applyNumberFormat="1" applyFont="1" applyFill="1" applyBorder="1" applyAlignment="1" applyProtection="1">
      <alignment horizontal="right" vertical="center"/>
    </xf>
    <xf numFmtId="164" fontId="6" fillId="2" borderId="40" xfId="0" applyNumberFormat="1" applyFont="1" applyFill="1" applyBorder="1" applyAlignment="1" applyProtection="1">
      <alignment horizontal="right" vertical="center"/>
    </xf>
    <xf numFmtId="0" fontId="6" fillId="2" borderId="5" xfId="0" applyFont="1" applyFill="1" applyBorder="1" applyAlignment="1" applyProtection="1">
      <alignment horizontal="left" vertical="center" wrapText="1"/>
    </xf>
    <xf numFmtId="0" fontId="6" fillId="2" borderId="4" xfId="0" applyFont="1" applyFill="1" applyBorder="1" applyAlignment="1" applyProtection="1">
      <alignment horizontal="left" vertical="center" wrapText="1"/>
    </xf>
    <xf numFmtId="0" fontId="0" fillId="0" borderId="0" xfId="0" applyFont="1" applyFill="1" applyAlignment="1" applyProtection="1">
      <alignment horizontal="left" wrapText="1"/>
    </xf>
    <xf numFmtId="0" fontId="1" fillId="0" borderId="0" xfId="0" applyFont="1" applyFill="1" applyAlignment="1" applyProtection="1">
      <alignment horizontal="left" wrapText="1"/>
    </xf>
    <xf numFmtId="0" fontId="6" fillId="5" borderId="8" xfId="0" applyFont="1" applyFill="1" applyBorder="1" applyAlignment="1" applyProtection="1">
      <alignment horizontal="center" vertical="center" wrapText="1"/>
    </xf>
    <xf numFmtId="0" fontId="6" fillId="5" borderId="21" xfId="0" applyFont="1" applyFill="1" applyBorder="1" applyAlignment="1" applyProtection="1">
      <alignment horizontal="center" vertical="center" wrapText="1"/>
    </xf>
    <xf numFmtId="0" fontId="6" fillId="5" borderId="26" xfId="0" applyFont="1" applyFill="1" applyBorder="1" applyAlignment="1" applyProtection="1">
      <alignment horizontal="center" vertical="center" wrapText="1"/>
    </xf>
    <xf numFmtId="0" fontId="6" fillId="5" borderId="10" xfId="0" applyFont="1" applyFill="1" applyBorder="1" applyAlignment="1" applyProtection="1">
      <alignment horizontal="center" vertical="center"/>
    </xf>
    <xf numFmtId="0" fontId="0" fillId="5" borderId="8" xfId="0" applyFill="1" applyBorder="1" applyAlignment="1">
      <alignment vertical="center"/>
    </xf>
    <xf numFmtId="0" fontId="0" fillId="5" borderId="3" xfId="0" applyFill="1" applyBorder="1" applyAlignment="1">
      <alignment vertical="center"/>
    </xf>
    <xf numFmtId="0" fontId="1" fillId="0" borderId="0" xfId="0" applyFont="1" applyFill="1" applyAlignment="1" applyProtection="1">
      <alignment horizontal="left" vertical="top" wrapText="1"/>
    </xf>
    <xf numFmtId="3" fontId="2" fillId="9" borderId="32" xfId="5" applyFont="1" applyFill="1" applyBorder="1" applyAlignment="1" applyProtection="1">
      <alignment horizontal="left"/>
    </xf>
    <xf numFmtId="3" fontId="2" fillId="9" borderId="33" xfId="5" applyFont="1" applyFill="1" applyBorder="1" applyAlignment="1" applyProtection="1">
      <alignment horizontal="left"/>
    </xf>
    <xf numFmtId="3" fontId="2" fillId="9" borderId="34" xfId="5" applyFont="1" applyFill="1" applyBorder="1" applyAlignment="1" applyProtection="1">
      <alignment horizontal="left"/>
    </xf>
    <xf numFmtId="0" fontId="2" fillId="9" borderId="32" xfId="0" applyFont="1" applyFill="1" applyBorder="1" applyAlignment="1" applyProtection="1">
      <alignment horizontal="left" vertical="center"/>
    </xf>
    <xf numFmtId="0" fontId="2" fillId="9" borderId="33" xfId="0" applyFont="1" applyFill="1" applyBorder="1" applyAlignment="1" applyProtection="1">
      <alignment horizontal="left" vertical="center"/>
    </xf>
    <xf numFmtId="0" fontId="2" fillId="9" borderId="34" xfId="0" applyFont="1" applyFill="1" applyBorder="1" applyAlignment="1" applyProtection="1">
      <alignment horizontal="left" vertical="center"/>
    </xf>
    <xf numFmtId="0" fontId="2" fillId="5" borderId="13" xfId="0" applyFont="1" applyFill="1" applyBorder="1" applyAlignment="1" applyProtection="1">
      <alignment horizontal="left" vertical="center"/>
    </xf>
    <xf numFmtId="0" fontId="2" fillId="5" borderId="14" xfId="0" applyFont="1" applyFill="1" applyBorder="1" applyAlignment="1" applyProtection="1">
      <alignment horizontal="left" vertical="center"/>
    </xf>
    <xf numFmtId="0" fontId="6" fillId="5" borderId="10" xfId="0" applyFont="1" applyFill="1" applyBorder="1" applyAlignment="1" applyProtection="1">
      <alignment horizontal="center" vertical="center" wrapText="1"/>
    </xf>
    <xf numFmtId="0" fontId="0" fillId="0" borderId="8" xfId="0" applyBorder="1" applyAlignment="1">
      <alignment horizontal="center" vertical="center" wrapText="1"/>
    </xf>
    <xf numFmtId="0" fontId="0" fillId="0" borderId="3" xfId="0" applyBorder="1" applyAlignment="1">
      <alignment horizontal="center" vertical="center" wrapText="1"/>
    </xf>
    <xf numFmtId="9" fontId="6" fillId="5" borderId="10" xfId="0" applyNumberFormat="1" applyFont="1" applyFill="1" applyBorder="1" applyAlignment="1" applyProtection="1">
      <alignment horizontal="center" vertical="center" wrapText="1"/>
    </xf>
    <xf numFmtId="9" fontId="6" fillId="5" borderId="26" xfId="0" applyNumberFormat="1" applyFont="1" applyFill="1" applyBorder="1" applyAlignment="1" applyProtection="1">
      <alignment horizontal="center" vertical="center" wrapText="1"/>
    </xf>
    <xf numFmtId="0" fontId="0" fillId="0" borderId="70" xfId="0" applyBorder="1" applyAlignment="1">
      <alignment horizontal="center" vertical="center" wrapText="1"/>
    </xf>
    <xf numFmtId="9" fontId="6" fillId="5" borderId="8" xfId="0" applyNumberFormat="1" applyFont="1" applyFill="1" applyBorder="1" applyAlignment="1" applyProtection="1">
      <alignment horizontal="center" vertical="center" wrapText="1"/>
    </xf>
    <xf numFmtId="9" fontId="6" fillId="5" borderId="21" xfId="0" applyNumberFormat="1" applyFont="1" applyFill="1" applyBorder="1" applyAlignment="1" applyProtection="1">
      <alignment horizontal="center" vertical="center" wrapText="1"/>
    </xf>
    <xf numFmtId="0" fontId="2" fillId="9" borderId="32" xfId="0" applyFont="1" applyFill="1" applyBorder="1" applyAlignment="1" applyProtection="1">
      <alignment horizontal="left"/>
    </xf>
    <xf numFmtId="0" fontId="2" fillId="9" borderId="33" xfId="0" applyFont="1" applyFill="1" applyBorder="1" applyAlignment="1" applyProtection="1">
      <alignment horizontal="left"/>
    </xf>
    <xf numFmtId="0" fontId="2" fillId="9" borderId="34" xfId="0" applyFont="1" applyFill="1" applyBorder="1" applyAlignment="1" applyProtection="1">
      <alignment horizontal="left"/>
    </xf>
    <xf numFmtId="168" fontId="6" fillId="5" borderId="26" xfId="0" applyNumberFormat="1" applyFont="1" applyFill="1" applyBorder="1" applyAlignment="1" applyProtection="1">
      <alignment horizontal="center" vertical="center" wrapText="1"/>
    </xf>
    <xf numFmtId="168" fontId="6" fillId="5" borderId="8" xfId="0" applyNumberFormat="1" applyFont="1" applyFill="1" applyBorder="1" applyAlignment="1" applyProtection="1">
      <alignment horizontal="center" vertical="center" wrapText="1"/>
    </xf>
    <xf numFmtId="168" fontId="6" fillId="5" borderId="21" xfId="0" applyNumberFormat="1" applyFont="1" applyFill="1" applyBorder="1" applyAlignment="1" applyProtection="1">
      <alignment horizontal="center" vertical="center" wrapText="1"/>
    </xf>
    <xf numFmtId="0" fontId="0" fillId="0" borderId="0" xfId="0" applyFont="1" applyBorder="1" applyAlignment="1" applyProtection="1">
      <alignment horizontal="left" vertical="top" wrapText="1"/>
    </xf>
    <xf numFmtId="0" fontId="6" fillId="0" borderId="0" xfId="0" applyFont="1" applyBorder="1" applyAlignment="1" applyProtection="1">
      <alignment wrapText="1"/>
    </xf>
    <xf numFmtId="0" fontId="6" fillId="0" borderId="0" xfId="0" applyFont="1" applyAlignment="1" applyProtection="1">
      <alignment wrapText="1"/>
    </xf>
    <xf numFmtId="0" fontId="2" fillId="5" borderId="32" xfId="0" applyFont="1" applyFill="1" applyBorder="1" applyAlignment="1" applyProtection="1">
      <alignment horizontal="left" vertical="center"/>
    </xf>
    <xf numFmtId="0" fontId="2" fillId="5" borderId="33" xfId="0" applyFont="1" applyFill="1" applyBorder="1" applyAlignment="1" applyProtection="1">
      <alignment horizontal="left" vertical="center"/>
    </xf>
    <xf numFmtId="0" fontId="0" fillId="0" borderId="0" xfId="0" applyFont="1" applyFill="1" applyBorder="1" applyAlignment="1" applyProtection="1">
      <alignment horizontal="left" vertical="top" wrapText="1"/>
    </xf>
    <xf numFmtId="0" fontId="0" fillId="0" borderId="0" xfId="0" applyFont="1" applyFill="1" applyAlignment="1" applyProtection="1">
      <alignment horizontal="left" vertical="top" wrapText="1"/>
    </xf>
    <xf numFmtId="0" fontId="1" fillId="0" borderId="0" xfId="0" applyFont="1" applyAlignment="1">
      <alignment vertical="top" wrapText="1"/>
    </xf>
    <xf numFmtId="0" fontId="0" fillId="0" borderId="0" xfId="0" applyAlignment="1">
      <alignment vertical="top" wrapText="1"/>
    </xf>
    <xf numFmtId="0" fontId="1" fillId="0" borderId="0" xfId="0" applyFont="1" applyFill="1" applyBorder="1" applyAlignment="1">
      <alignment vertical="top" wrapText="1"/>
    </xf>
    <xf numFmtId="0" fontId="2" fillId="0" borderId="0" xfId="0" applyFont="1" applyFill="1" applyBorder="1" applyAlignment="1">
      <alignment vertical="top" wrapText="1"/>
    </xf>
  </cellXfs>
  <cellStyles count="7">
    <cellStyle name="Comma" xfId="1" builtinId="3"/>
    <cellStyle name="Currency" xfId="2" builtinId="4"/>
    <cellStyle name="Hyperlink" xfId="3" builtinId="8"/>
    <cellStyle name="Normal" xfId="0" builtinId="0"/>
    <cellStyle name="Normal 10" xfId="4"/>
    <cellStyle name="Normal_Pricinginfrastructure v2" xfId="5"/>
    <cellStyle name="Percent" xfId="6" builtinId="5"/>
  </cellStyles>
  <dxfs count="1">
    <dxf>
      <font>
        <condense val="0"/>
        <extend val="0"/>
        <color rgb="FF9C0006"/>
      </font>
      <fill>
        <patternFill>
          <bgColor rgb="FFFFC7CE"/>
        </patternFill>
      </fill>
    </dxf>
  </dxfs>
  <tableStyles count="0" defaultTableStyle="TableStyleMedium9" defaultPivotStyle="PivotStyleLight16"/>
  <colors>
    <mruColors>
      <color rgb="FF66FF66"/>
      <color rgb="FFFF66CC"/>
      <color rgb="FFCCFFCC"/>
      <color rgb="FFCCFFFF"/>
      <color rgb="FFCCECFF"/>
      <color rgb="FF66FFFF"/>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660400</xdr:colOff>
      <xdr:row>5</xdr:row>
      <xdr:rowOff>110396</xdr:rowOff>
    </xdr:from>
    <xdr:to>
      <xdr:col>3</xdr:col>
      <xdr:colOff>144597</xdr:colOff>
      <xdr:row>15</xdr:row>
      <xdr:rowOff>38099</xdr:rowOff>
    </xdr:to>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0400" y="3259996"/>
          <a:ext cx="1579697" cy="157870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autoPageBreaks="0"/>
  </sheetPr>
  <dimension ref="A2:N23"/>
  <sheetViews>
    <sheetView showGridLines="0" workbookViewId="0">
      <selection activeCell="B18" sqref="B18"/>
    </sheetView>
  </sheetViews>
  <sheetFormatPr defaultColWidth="9.1796875" defaultRowHeight="12.5" x14ac:dyDescent="0.25"/>
  <cols>
    <col min="1" max="16384" width="9.1796875" style="29"/>
  </cols>
  <sheetData>
    <row r="2" spans="1:14" ht="15.5" x14ac:dyDescent="0.25">
      <c r="A2" s="30"/>
      <c r="B2" s="31"/>
      <c r="N2" s="30"/>
    </row>
    <row r="3" spans="1:14" ht="20" x14ac:dyDescent="0.4">
      <c r="B3" s="32"/>
    </row>
    <row r="4" spans="1:14" ht="20" x14ac:dyDescent="0.4">
      <c r="B4" s="32"/>
    </row>
    <row r="17" spans="2:3" ht="20" x14ac:dyDescent="0.4">
      <c r="B17" s="249" t="s">
        <v>0</v>
      </c>
    </row>
    <row r="18" spans="2:3" ht="15.5" x14ac:dyDescent="0.35">
      <c r="B18" s="34" t="s">
        <v>1</v>
      </c>
      <c r="C18" s="35"/>
    </row>
    <row r="19" spans="2:3" ht="15.5" x14ac:dyDescent="0.35">
      <c r="B19" s="36" t="s">
        <v>2</v>
      </c>
    </row>
    <row r="20" spans="2:3" ht="15.5" x14ac:dyDescent="0.35">
      <c r="B20" s="36" t="s">
        <v>3</v>
      </c>
    </row>
    <row r="21" spans="2:3" ht="15.5" x14ac:dyDescent="0.35">
      <c r="B21" s="37"/>
    </row>
    <row r="22" spans="2:3" ht="15.5" x14ac:dyDescent="0.35">
      <c r="B22" s="37"/>
    </row>
    <row r="23" spans="2:3" ht="20" x14ac:dyDescent="0.4">
      <c r="B23" s="33"/>
    </row>
  </sheetData>
  <pageMargins left="0.5" right="0.5" top="1" bottom="1" header="0.5" footer="0.5"/>
  <pageSetup orientation="landscape" horizontalDpi="4294967293" r:id="rId1"/>
  <headerFooter alignWithMargins="0">
    <oddHeader>&amp;C&amp;"Arial,Bold"&amp;9</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autoPageBreaks="0"/>
  </sheetPr>
  <dimension ref="A1:M31"/>
  <sheetViews>
    <sheetView showGridLines="0" tabSelected="1" workbookViewId="0">
      <pane ySplit="4" topLeftCell="A5" activePane="bottomLeft" state="frozen"/>
      <selection activeCell="A30" sqref="A30:N30"/>
      <selection pane="bottomLeft" activeCell="D6" sqref="D6:E6"/>
    </sheetView>
  </sheetViews>
  <sheetFormatPr defaultColWidth="8.7265625" defaultRowHeight="12.5" x14ac:dyDescent="0.25"/>
  <cols>
    <col min="1" max="1" width="6.7265625" customWidth="1"/>
    <col min="2" max="2" width="14.453125" customWidth="1"/>
    <col min="3" max="4" width="35.7265625" customWidth="1"/>
    <col min="5" max="5" width="36" customWidth="1"/>
  </cols>
  <sheetData>
    <row r="1" spans="1:13" ht="15.5" x14ac:dyDescent="0.35">
      <c r="A1" s="18" t="str">
        <f>'Table of Contents'!A1</f>
        <v>Enterprise Payroll Solution Cost Workbook</v>
      </c>
      <c r="B1" s="18"/>
    </row>
    <row r="2" spans="1:13" ht="18" customHeight="1" x14ac:dyDescent="0.35">
      <c r="A2" s="18" t="s">
        <v>319</v>
      </c>
      <c r="B2" s="18"/>
    </row>
    <row r="3" spans="1:13" ht="18.75" customHeight="1" x14ac:dyDescent="0.3">
      <c r="A3" s="19" t="str">
        <f>'Table of Contents'!$B$3</f>
        <v>Insert Offeror Name on Table of Contents worksheet</v>
      </c>
      <c r="B3" s="20"/>
      <c r="C3" s="13"/>
      <c r="D3" s="13"/>
      <c r="E3" s="13"/>
      <c r="F3" s="14"/>
      <c r="G3" s="14"/>
      <c r="H3" s="330"/>
      <c r="I3" s="16"/>
      <c r="J3" s="16"/>
      <c r="K3" s="17"/>
      <c r="L3" s="8"/>
      <c r="M3" s="8"/>
    </row>
    <row r="4" spans="1:13" s="7" customFormat="1" ht="16.5" customHeight="1" x14ac:dyDescent="0.3">
      <c r="A4" s="21" t="str">
        <f>'Table of Contents'!$B$4</f>
        <v>Select Hosting Option on Table of Contents worksheet</v>
      </c>
      <c r="B4" s="22"/>
    </row>
    <row r="6" spans="1:13" ht="34.5" x14ac:dyDescent="0.25">
      <c r="A6" s="115" t="s">
        <v>320</v>
      </c>
      <c r="B6" s="115" t="s">
        <v>321</v>
      </c>
      <c r="C6" s="115" t="s">
        <v>11</v>
      </c>
      <c r="D6" s="115" t="s">
        <v>322</v>
      </c>
      <c r="E6" s="115" t="s">
        <v>323</v>
      </c>
    </row>
    <row r="7" spans="1:13" ht="28.9" customHeight="1" x14ac:dyDescent="0.25">
      <c r="A7" s="113">
        <v>1</v>
      </c>
      <c r="B7" s="114"/>
      <c r="C7" s="114"/>
      <c r="D7" s="114"/>
      <c r="E7" s="114"/>
    </row>
    <row r="8" spans="1:13" ht="28.9" customHeight="1" x14ac:dyDescent="0.25">
      <c r="A8" s="113">
        <f>A7+1</f>
        <v>2</v>
      </c>
      <c r="B8" s="114"/>
      <c r="C8" s="114"/>
      <c r="D8" s="114"/>
      <c r="E8" s="114"/>
    </row>
    <row r="9" spans="1:13" ht="28.9" customHeight="1" x14ac:dyDescent="0.25">
      <c r="A9" s="113">
        <f t="shared" ref="A9:A26" si="0">A8+1</f>
        <v>3</v>
      </c>
      <c r="B9" s="114"/>
      <c r="C9" s="114"/>
      <c r="D9" s="114"/>
      <c r="E9" s="114"/>
    </row>
    <row r="10" spans="1:13" ht="28.9" customHeight="1" x14ac:dyDescent="0.25">
      <c r="A10" s="113">
        <f t="shared" si="0"/>
        <v>4</v>
      </c>
      <c r="B10" s="114"/>
      <c r="C10" s="114"/>
      <c r="D10" s="114"/>
      <c r="E10" s="114"/>
    </row>
    <row r="11" spans="1:13" ht="28.9" customHeight="1" x14ac:dyDescent="0.25">
      <c r="A11" s="113">
        <f t="shared" si="0"/>
        <v>5</v>
      </c>
      <c r="B11" s="114"/>
      <c r="C11" s="114"/>
      <c r="D11" s="114"/>
      <c r="E11" s="114"/>
    </row>
    <row r="12" spans="1:13" ht="28.9" customHeight="1" x14ac:dyDescent="0.25">
      <c r="A12" s="113">
        <f t="shared" si="0"/>
        <v>6</v>
      </c>
      <c r="B12" s="114"/>
      <c r="C12" s="114"/>
      <c r="D12" s="114"/>
      <c r="E12" s="114"/>
    </row>
    <row r="13" spans="1:13" ht="28.9" customHeight="1" x14ac:dyDescent="0.25">
      <c r="A13" s="113">
        <f t="shared" si="0"/>
        <v>7</v>
      </c>
      <c r="B13" s="114"/>
      <c r="C13" s="114"/>
      <c r="D13" s="114"/>
      <c r="E13" s="114"/>
    </row>
    <row r="14" spans="1:13" ht="28.9" customHeight="1" x14ac:dyDescent="0.25">
      <c r="A14" s="113">
        <f t="shared" si="0"/>
        <v>8</v>
      </c>
      <c r="B14" s="114"/>
      <c r="C14" s="114"/>
      <c r="D14" s="114"/>
      <c r="E14" s="114"/>
    </row>
    <row r="15" spans="1:13" ht="28.9" customHeight="1" x14ac:dyDescent="0.25">
      <c r="A15" s="113">
        <f t="shared" si="0"/>
        <v>9</v>
      </c>
      <c r="B15" s="114"/>
      <c r="C15" s="114"/>
      <c r="D15" s="114"/>
      <c r="E15" s="114"/>
    </row>
    <row r="16" spans="1:13" ht="28.9" customHeight="1" x14ac:dyDescent="0.25">
      <c r="A16" s="113">
        <f t="shared" si="0"/>
        <v>10</v>
      </c>
      <c r="B16" s="114"/>
      <c r="C16" s="114"/>
      <c r="D16" s="114"/>
      <c r="E16" s="114"/>
    </row>
    <row r="17" spans="1:5" ht="28.9" customHeight="1" x14ac:dyDescent="0.25">
      <c r="A17" s="113">
        <f t="shared" si="0"/>
        <v>11</v>
      </c>
      <c r="B17" s="114"/>
      <c r="C17" s="114"/>
      <c r="D17" s="114"/>
      <c r="E17" s="114"/>
    </row>
    <row r="18" spans="1:5" ht="28.9" customHeight="1" x14ac:dyDescent="0.25">
      <c r="A18" s="113">
        <f t="shared" si="0"/>
        <v>12</v>
      </c>
      <c r="B18" s="114"/>
      <c r="C18" s="114"/>
      <c r="D18" s="114"/>
      <c r="E18" s="114"/>
    </row>
    <row r="19" spans="1:5" ht="28.9" customHeight="1" x14ac:dyDescent="0.25">
      <c r="A19" s="113">
        <f t="shared" si="0"/>
        <v>13</v>
      </c>
      <c r="B19" s="114"/>
      <c r="C19" s="114"/>
      <c r="D19" s="114"/>
      <c r="E19" s="114"/>
    </row>
    <row r="20" spans="1:5" ht="28.9" customHeight="1" x14ac:dyDescent="0.25">
      <c r="A20" s="113">
        <f t="shared" si="0"/>
        <v>14</v>
      </c>
      <c r="B20" s="114"/>
      <c r="C20" s="114"/>
      <c r="D20" s="114"/>
      <c r="E20" s="114"/>
    </row>
    <row r="21" spans="1:5" ht="28.9" customHeight="1" x14ac:dyDescent="0.25">
      <c r="A21" s="113">
        <f t="shared" si="0"/>
        <v>15</v>
      </c>
      <c r="B21" s="114"/>
      <c r="C21" s="114"/>
      <c r="D21" s="114"/>
      <c r="E21" s="114"/>
    </row>
    <row r="22" spans="1:5" ht="28.9" customHeight="1" x14ac:dyDescent="0.25">
      <c r="A22" s="113">
        <f t="shared" si="0"/>
        <v>16</v>
      </c>
      <c r="B22" s="114"/>
      <c r="C22" s="114"/>
      <c r="D22" s="114"/>
      <c r="E22" s="114"/>
    </row>
    <row r="23" spans="1:5" ht="28.9" customHeight="1" x14ac:dyDescent="0.25">
      <c r="A23" s="113">
        <f t="shared" si="0"/>
        <v>17</v>
      </c>
      <c r="B23" s="114"/>
      <c r="C23" s="114"/>
      <c r="D23" s="114"/>
      <c r="E23" s="114"/>
    </row>
    <row r="24" spans="1:5" ht="28.9" customHeight="1" x14ac:dyDescent="0.25">
      <c r="A24" s="113">
        <f t="shared" si="0"/>
        <v>18</v>
      </c>
      <c r="B24" s="114"/>
      <c r="C24" s="114"/>
      <c r="D24" s="114"/>
      <c r="E24" s="114"/>
    </row>
    <row r="25" spans="1:5" ht="28.9" customHeight="1" x14ac:dyDescent="0.25">
      <c r="A25" s="113">
        <f t="shared" si="0"/>
        <v>19</v>
      </c>
      <c r="B25" s="114"/>
      <c r="C25" s="114"/>
      <c r="D25" s="114"/>
      <c r="E25" s="114"/>
    </row>
    <row r="26" spans="1:5" ht="28.9" customHeight="1" x14ac:dyDescent="0.25">
      <c r="A26" s="113">
        <f t="shared" si="0"/>
        <v>20</v>
      </c>
      <c r="B26" s="114"/>
      <c r="C26" s="114"/>
      <c r="D26" s="114"/>
      <c r="E26" s="114"/>
    </row>
    <row r="28" spans="1:5" ht="13" x14ac:dyDescent="0.25">
      <c r="A28" s="11" t="s">
        <v>98</v>
      </c>
      <c r="B28" s="28"/>
      <c r="C28" s="28"/>
      <c r="D28" s="28"/>
      <c r="E28" s="28"/>
    </row>
    <row r="29" spans="1:5" ht="52.5" customHeight="1" x14ac:dyDescent="0.25">
      <c r="A29" s="448" t="s">
        <v>324</v>
      </c>
      <c r="B29" s="449"/>
      <c r="C29" s="447"/>
      <c r="D29" s="447"/>
      <c r="E29" s="447"/>
    </row>
    <row r="30" spans="1:5" ht="105" customHeight="1" x14ac:dyDescent="0.25">
      <c r="A30" s="446" t="s">
        <v>325</v>
      </c>
      <c r="B30" s="447"/>
      <c r="C30" s="447"/>
      <c r="D30" s="447"/>
      <c r="E30" s="447"/>
    </row>
    <row r="31" spans="1:5" ht="25.5" customHeight="1" x14ac:dyDescent="0.25">
      <c r="A31" s="446" t="s">
        <v>326</v>
      </c>
      <c r="B31" s="446"/>
      <c r="C31" s="446"/>
      <c r="D31" s="446"/>
      <c r="E31" s="446"/>
    </row>
  </sheetData>
  <mergeCells count="3">
    <mergeCell ref="A30:E30"/>
    <mergeCell ref="A29:E29"/>
    <mergeCell ref="A31:E31"/>
  </mergeCells>
  <phoneticPr fontId="0" type="noConversion"/>
  <pageMargins left="0.5" right="0.5" top="1" bottom="1" header="0.5" footer="0.5"/>
  <pageSetup orientation="landscape" horizontalDpi="4294967293" r:id="rId1"/>
  <headerFooter alignWithMargins="0">
    <oddHeader>&amp;C&amp;"Arial,Bold"&amp;9</oddHeader>
    <oddFooter>&amp;L&amp;K000000Appendix L&amp;C&amp;K000000&amp;A- Page &amp;P of &amp;N&amp;R&amp;K000000RFP-13-016-SW</oddFooter>
  </headerFooter>
  <rowBreaks count="1" manualBreakCount="1">
    <brk id="2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autoPageBreaks="0" fitToPage="1"/>
  </sheetPr>
  <dimension ref="A1:D20"/>
  <sheetViews>
    <sheetView showGridLines="0" zoomScale="110" zoomScaleNormal="110" zoomScalePageLayoutView="110" workbookViewId="0">
      <pane ySplit="6" topLeftCell="A7" activePane="bottomLeft" state="frozen"/>
      <selection activeCell="A272" sqref="A272:C272"/>
      <selection pane="bottomLeft" activeCell="A14" sqref="A14"/>
    </sheetView>
  </sheetViews>
  <sheetFormatPr defaultColWidth="8.7265625" defaultRowHeight="12.5" x14ac:dyDescent="0.25"/>
  <cols>
    <col min="1" max="1" width="29.26953125" customWidth="1"/>
    <col min="2" max="2" width="63.26953125" customWidth="1"/>
  </cols>
  <sheetData>
    <row r="1" spans="1:4" ht="15.5" x14ac:dyDescent="0.35">
      <c r="A1" s="24" t="s">
        <v>4</v>
      </c>
      <c r="B1" s="2"/>
      <c r="D1" s="15"/>
    </row>
    <row r="2" spans="1:4" ht="17.25" customHeight="1" x14ac:dyDescent="0.35">
      <c r="A2" s="12" t="s">
        <v>5</v>
      </c>
      <c r="B2" s="12"/>
    </row>
    <row r="3" spans="1:4" ht="22.5" customHeight="1" x14ac:dyDescent="0.25">
      <c r="A3" s="39" t="s">
        <v>6</v>
      </c>
      <c r="B3" s="76" t="s">
        <v>7</v>
      </c>
    </row>
    <row r="4" spans="1:4" ht="22.5" customHeight="1" x14ac:dyDescent="0.25">
      <c r="A4" s="39" t="s">
        <v>8</v>
      </c>
      <c r="B4" s="76" t="s">
        <v>9</v>
      </c>
    </row>
    <row r="5" spans="1:4" ht="13" x14ac:dyDescent="0.3">
      <c r="A5" s="38"/>
      <c r="B5" s="38"/>
    </row>
    <row r="6" spans="1:4" ht="27.75" customHeight="1" x14ac:dyDescent="0.25">
      <c r="A6" s="40" t="s">
        <v>10</v>
      </c>
      <c r="B6" s="41" t="s">
        <v>11</v>
      </c>
      <c r="D6" s="15"/>
    </row>
    <row r="7" spans="1:4" ht="30" customHeight="1" x14ac:dyDescent="0.25">
      <c r="A7" s="248" t="s">
        <v>12</v>
      </c>
      <c r="B7" s="295" t="s">
        <v>13</v>
      </c>
    </row>
    <row r="8" spans="1:4" ht="30" customHeight="1" x14ac:dyDescent="0.25">
      <c r="A8" s="248" t="s">
        <v>14</v>
      </c>
      <c r="B8" s="295" t="s">
        <v>15</v>
      </c>
    </row>
    <row r="9" spans="1:4" ht="30" customHeight="1" x14ac:dyDescent="0.25">
      <c r="A9" s="248" t="s">
        <v>16</v>
      </c>
      <c r="B9" s="295" t="s">
        <v>17</v>
      </c>
    </row>
    <row r="10" spans="1:4" ht="30" customHeight="1" x14ac:dyDescent="0.25">
      <c r="A10" s="248" t="s">
        <v>18</v>
      </c>
      <c r="B10" s="295" t="s">
        <v>19</v>
      </c>
    </row>
    <row r="11" spans="1:4" ht="30" customHeight="1" x14ac:dyDescent="0.25">
      <c r="A11" s="248" t="s">
        <v>20</v>
      </c>
      <c r="B11" s="295" t="s">
        <v>21</v>
      </c>
    </row>
    <row r="12" spans="1:4" ht="41.25" customHeight="1" x14ac:dyDescent="0.25">
      <c r="A12" s="278" t="s">
        <v>22</v>
      </c>
      <c r="B12" s="283" t="s">
        <v>23</v>
      </c>
    </row>
    <row r="13" spans="1:4" ht="30" customHeight="1" x14ac:dyDescent="0.25">
      <c r="A13" s="284" t="s">
        <v>24</v>
      </c>
      <c r="B13" s="283" t="s">
        <v>25</v>
      </c>
      <c r="C13" s="1"/>
    </row>
    <row r="14" spans="1:4" ht="30" customHeight="1" x14ac:dyDescent="0.25">
      <c r="A14" s="278" t="s">
        <v>26</v>
      </c>
      <c r="B14" s="295" t="s">
        <v>27</v>
      </c>
      <c r="C14" s="1"/>
    </row>
    <row r="15" spans="1:4" ht="20.25" customHeight="1" x14ac:dyDescent="0.25">
      <c r="A15" s="4"/>
      <c r="B15" s="3"/>
      <c r="C15" s="1"/>
    </row>
    <row r="16" spans="1:4" x14ac:dyDescent="0.25">
      <c r="A16" s="4"/>
      <c r="B16" s="15"/>
      <c r="C16" s="1"/>
    </row>
    <row r="17" spans="1:3" x14ac:dyDescent="0.25">
      <c r="A17" s="4"/>
      <c r="B17" s="250" t="s">
        <v>9</v>
      </c>
      <c r="C17" s="1"/>
    </row>
    <row r="18" spans="1:3" x14ac:dyDescent="0.25">
      <c r="A18" s="4"/>
      <c r="B18" s="250" t="s">
        <v>28</v>
      </c>
      <c r="C18" s="1"/>
    </row>
    <row r="19" spans="1:3" x14ac:dyDescent="0.25">
      <c r="A19" s="4"/>
      <c r="B19" s="250" t="s">
        <v>29</v>
      </c>
      <c r="C19" s="1"/>
    </row>
    <row r="20" spans="1:3" x14ac:dyDescent="0.25">
      <c r="B20" s="250" t="s">
        <v>9</v>
      </c>
    </row>
  </sheetData>
  <phoneticPr fontId="0" type="noConversion"/>
  <dataValidations count="1">
    <dataValidation type="list" allowBlank="1" showInputMessage="1" showErrorMessage="1" sqref="B4">
      <formula1>Hosting_Options</formula1>
    </dataValidation>
  </dataValidations>
  <pageMargins left="0.5" right="0.5" top="1" bottom="1" header="0.5" footer="0.5"/>
  <pageSetup orientation="landscape" horizontalDpi="4294967293" r:id="rId1"/>
  <headerFooter alignWithMargins="0">
    <oddHeader>&amp;C&amp;"Arial,Bold"&amp;9</oddHeader>
    <oddFooter>&amp;LAppendix M&amp;C&amp;A-&amp;P&amp;RRFP-13-016-SW</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autoPageBreaks="0" fitToPage="1"/>
  </sheetPr>
  <dimension ref="A1:H24"/>
  <sheetViews>
    <sheetView showGridLines="0" zoomScale="110" zoomScaleNormal="110" zoomScalePageLayoutView="110" workbookViewId="0">
      <pane ySplit="6" topLeftCell="A13" activePane="bottomLeft" state="frozen"/>
      <selection activeCell="A272" sqref="A272:C272"/>
      <selection pane="bottomLeft" activeCell="B8" sqref="B8"/>
    </sheetView>
  </sheetViews>
  <sheetFormatPr defaultColWidth="8.7265625" defaultRowHeight="12.5" x14ac:dyDescent="0.25"/>
  <cols>
    <col min="1" max="1" width="4.1796875" style="5" customWidth="1"/>
    <col min="2" max="2" width="126.7265625" style="5" customWidth="1"/>
    <col min="3" max="3" width="24.7265625" style="5" customWidth="1"/>
    <col min="4" max="16384" width="8.7265625" style="5"/>
  </cols>
  <sheetData>
    <row r="1" spans="1:8" s="56" customFormat="1" ht="15.5" x14ac:dyDescent="0.35">
      <c r="A1" s="52" t="str">
        <f>'Table of Contents'!A1</f>
        <v>Enterprise Payroll Solution Cost Workbook</v>
      </c>
      <c r="B1" s="52"/>
      <c r="C1" s="53"/>
      <c r="D1" s="71"/>
      <c r="E1" s="71"/>
      <c r="F1" s="71"/>
      <c r="G1" s="71"/>
      <c r="H1" s="55"/>
    </row>
    <row r="2" spans="1:8" ht="17.25" customHeight="1" x14ac:dyDescent="0.35">
      <c r="A2" s="52" t="s">
        <v>12</v>
      </c>
      <c r="B2" s="52"/>
    </row>
    <row r="3" spans="1:8" s="56" customFormat="1" ht="16.5" customHeight="1" x14ac:dyDescent="0.3">
      <c r="A3" s="59" t="str">
        <f>'Table of Contents'!$B$3</f>
        <v>Insert Offeror Name on Table of Contents worksheet</v>
      </c>
      <c r="B3" s="53"/>
    </row>
    <row r="4" spans="1:8" s="56" customFormat="1" ht="16.5" customHeight="1" x14ac:dyDescent="0.3">
      <c r="A4" s="59" t="str">
        <f>'Table of Contents'!$B$4</f>
        <v>Select Hosting Option on Table of Contents worksheet</v>
      </c>
      <c r="B4" s="53"/>
    </row>
    <row r="5" spans="1:8" s="56" customFormat="1" ht="16.5" customHeight="1" x14ac:dyDescent="0.3">
      <c r="A5" s="59"/>
      <c r="B5" s="53"/>
    </row>
    <row r="6" spans="1:8" ht="54.75" customHeight="1" x14ac:dyDescent="0.25">
      <c r="A6" s="331" t="s">
        <v>30</v>
      </c>
      <c r="B6" s="332"/>
    </row>
    <row r="7" spans="1:8" ht="37.5" x14ac:dyDescent="0.25">
      <c r="A7" s="296">
        <v>1</v>
      </c>
      <c r="B7" s="72" t="s">
        <v>31</v>
      </c>
    </row>
    <row r="8" spans="1:8" x14ac:dyDescent="0.25">
      <c r="A8" s="296">
        <v>2</v>
      </c>
      <c r="B8" s="290" t="s">
        <v>32</v>
      </c>
    </row>
    <row r="9" spans="1:8" x14ac:dyDescent="0.25">
      <c r="A9" s="296">
        <v>3</v>
      </c>
      <c r="B9" s="281" t="s">
        <v>33</v>
      </c>
    </row>
    <row r="10" spans="1:8" ht="25" x14ac:dyDescent="0.25">
      <c r="A10" s="296">
        <v>4</v>
      </c>
      <c r="B10" s="72" t="s">
        <v>34</v>
      </c>
    </row>
    <row r="11" spans="1:8" ht="37.5" x14ac:dyDescent="0.25">
      <c r="A11" s="296">
        <v>5</v>
      </c>
      <c r="B11" s="72" t="s">
        <v>35</v>
      </c>
    </row>
    <row r="12" spans="1:8" ht="37.5" x14ac:dyDescent="0.25">
      <c r="A12" s="296">
        <v>6</v>
      </c>
      <c r="B12" s="72" t="s">
        <v>36</v>
      </c>
    </row>
    <row r="13" spans="1:8" x14ac:dyDescent="0.25">
      <c r="A13" s="296">
        <v>7</v>
      </c>
      <c r="B13" s="74" t="s">
        <v>37</v>
      </c>
    </row>
    <row r="14" spans="1:8" s="73" customFormat="1" ht="25" x14ac:dyDescent="0.25">
      <c r="A14" s="296">
        <v>8</v>
      </c>
      <c r="B14" s="282" t="s">
        <v>38</v>
      </c>
    </row>
    <row r="15" spans="1:8" ht="25" x14ac:dyDescent="0.25">
      <c r="A15" s="296">
        <v>9</v>
      </c>
      <c r="B15" s="74" t="s">
        <v>39</v>
      </c>
    </row>
    <row r="16" spans="1:8" x14ac:dyDescent="0.25">
      <c r="A16" s="296">
        <v>10</v>
      </c>
      <c r="B16" s="282" t="s">
        <v>40</v>
      </c>
    </row>
    <row r="17" spans="1:2" ht="25" x14ac:dyDescent="0.25">
      <c r="A17" s="296">
        <v>11</v>
      </c>
      <c r="B17" s="74" t="s">
        <v>41</v>
      </c>
    </row>
    <row r="18" spans="1:2" ht="25" x14ac:dyDescent="0.25">
      <c r="A18" s="296">
        <v>12</v>
      </c>
      <c r="B18" s="74" t="s">
        <v>42</v>
      </c>
    </row>
    <row r="19" spans="1:2" ht="50" x14ac:dyDescent="0.25">
      <c r="A19" s="296">
        <v>13</v>
      </c>
      <c r="B19" s="74" t="s">
        <v>43</v>
      </c>
    </row>
    <row r="20" spans="1:2" ht="37.5" x14ac:dyDescent="0.25">
      <c r="A20" s="296">
        <v>14</v>
      </c>
      <c r="B20" s="74" t="s">
        <v>44</v>
      </c>
    </row>
    <row r="21" spans="1:2" x14ac:dyDescent="0.25">
      <c r="A21" s="296">
        <v>15</v>
      </c>
      <c r="B21" s="282" t="s">
        <v>45</v>
      </c>
    </row>
    <row r="22" spans="1:2" x14ac:dyDescent="0.25">
      <c r="A22" s="75"/>
    </row>
    <row r="23" spans="1:2" x14ac:dyDescent="0.25">
      <c r="A23" s="75"/>
    </row>
    <row r="24" spans="1:2" x14ac:dyDescent="0.25">
      <c r="A24" s="75"/>
    </row>
  </sheetData>
  <mergeCells count="1">
    <mergeCell ref="A6:B6"/>
  </mergeCells>
  <phoneticPr fontId="0" type="noConversion"/>
  <pageMargins left="0.5" right="0.5" top="1" bottom="1" header="0.5" footer="0.5"/>
  <pageSetup orientation="landscape" horizontalDpi="4294967293" r:id="rId1"/>
  <headerFooter alignWithMargins="0">
    <oddHeader>&amp;C&amp;"Arial,Bold"&amp;9</oddHeader>
    <oddFooter>&amp;L&amp;K000000Appendix L&amp;C&amp;K000000&amp;A- Page &amp;P of &amp;N&amp;R&amp;K000000RFP-13-016-SW</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autoPageBreaks="0" fitToPage="1"/>
  </sheetPr>
  <dimension ref="A1:L30"/>
  <sheetViews>
    <sheetView showGridLines="0" workbookViewId="0">
      <pane ySplit="7" topLeftCell="A14" activePane="bottomLeft" state="frozen"/>
      <selection activeCell="A30" sqref="A30:N30"/>
      <selection pane="bottomLeft" activeCell="A22" sqref="A22"/>
    </sheetView>
  </sheetViews>
  <sheetFormatPr defaultColWidth="9.1796875" defaultRowHeight="12.5" x14ac:dyDescent="0.25"/>
  <cols>
    <col min="1" max="1" width="45.81640625" style="56" customWidth="1"/>
    <col min="2" max="12" width="15.453125" style="56" customWidth="1"/>
    <col min="13" max="16384" width="9.1796875" style="56"/>
  </cols>
  <sheetData>
    <row r="1" spans="1:12" ht="15.5" x14ac:dyDescent="0.35">
      <c r="A1" s="52" t="str">
        <f>'Table of Contents'!A1</f>
        <v>Enterprise Payroll Solution Cost Workbook</v>
      </c>
      <c r="B1" s="52"/>
      <c r="C1" s="52"/>
      <c r="D1" s="53"/>
      <c r="E1" s="54"/>
      <c r="F1" s="54"/>
      <c r="G1" s="54"/>
      <c r="H1" s="54"/>
      <c r="I1" s="54"/>
      <c r="J1" s="54"/>
      <c r="K1" s="55"/>
    </row>
    <row r="2" spans="1:12" ht="15.5" x14ac:dyDescent="0.35">
      <c r="A2" s="57" t="s">
        <v>46</v>
      </c>
      <c r="B2" s="57"/>
      <c r="C2" s="58"/>
      <c r="E2" s="9"/>
      <c r="F2" s="10"/>
      <c r="G2" s="9"/>
      <c r="H2" s="9"/>
      <c r="I2" s="10"/>
      <c r="J2" s="10"/>
      <c r="K2" s="55"/>
    </row>
    <row r="3" spans="1:12" ht="16.5" customHeight="1" x14ac:dyDescent="0.3">
      <c r="A3" s="59" t="str">
        <f>'Table of Contents'!$B$3</f>
        <v>Insert Offeror Name on Table of Contents worksheet</v>
      </c>
      <c r="B3" s="59"/>
      <c r="C3" s="53"/>
    </row>
    <row r="4" spans="1:12" ht="16.5" customHeight="1" x14ac:dyDescent="0.3">
      <c r="A4" s="59" t="str">
        <f>'Table of Contents'!$B$4</f>
        <v>Select Hosting Option on Table of Contents worksheet</v>
      </c>
      <c r="B4" s="59"/>
      <c r="C4" s="53"/>
    </row>
    <row r="5" spans="1:12" ht="11.25" customHeight="1" thickBot="1" x14ac:dyDescent="0.3">
      <c r="A5" s="60"/>
      <c r="B5" s="60"/>
      <c r="E5" s="5"/>
      <c r="F5" s="5"/>
      <c r="G5" s="5"/>
      <c r="H5" s="5"/>
      <c r="I5" s="5"/>
      <c r="J5" s="5"/>
    </row>
    <row r="6" spans="1:12" ht="14" x14ac:dyDescent="0.3">
      <c r="A6" s="339" t="s">
        <v>46</v>
      </c>
      <c r="B6" s="340"/>
      <c r="C6" s="340"/>
      <c r="D6" s="340"/>
      <c r="E6" s="340"/>
      <c r="F6" s="340"/>
      <c r="G6" s="340"/>
      <c r="H6" s="340"/>
      <c r="I6" s="340"/>
      <c r="J6" s="340"/>
      <c r="K6" s="340"/>
      <c r="L6" s="341"/>
    </row>
    <row r="7" spans="1:12" ht="42.5" thickBot="1" x14ac:dyDescent="0.3">
      <c r="A7" s="185" t="s">
        <v>11</v>
      </c>
      <c r="B7" s="186" t="s">
        <v>47</v>
      </c>
      <c r="C7" s="186" t="s">
        <v>48</v>
      </c>
      <c r="D7" s="186" t="s">
        <v>49</v>
      </c>
      <c r="E7" s="186" t="s">
        <v>50</v>
      </c>
      <c r="F7" s="186" t="s">
        <v>51</v>
      </c>
      <c r="G7" s="186" t="s">
        <v>52</v>
      </c>
      <c r="H7" s="186" t="s">
        <v>53</v>
      </c>
      <c r="I7" s="186" t="s">
        <v>54</v>
      </c>
      <c r="J7" s="186" t="s">
        <v>55</v>
      </c>
      <c r="K7" s="186" t="s">
        <v>56</v>
      </c>
      <c r="L7" s="187" t="s">
        <v>57</v>
      </c>
    </row>
    <row r="8" spans="1:12" ht="14" x14ac:dyDescent="0.25">
      <c r="A8" s="188" t="str">
        <f>'2. Software'!A6</f>
        <v>Software Licensing and Support</v>
      </c>
      <c r="B8" s="195">
        <f>'2. Software'!E22</f>
        <v>0</v>
      </c>
      <c r="C8" s="195">
        <f>'2. Software'!F$22</f>
        <v>0</v>
      </c>
      <c r="D8" s="195">
        <f>'2. Software'!G$22</f>
        <v>0</v>
      </c>
      <c r="E8" s="195">
        <f>'2. Software'!H$22</f>
        <v>0</v>
      </c>
      <c r="F8" s="195">
        <f>'2. Software'!I$22</f>
        <v>0</v>
      </c>
      <c r="G8" s="195">
        <f>'2. Software'!J$22</f>
        <v>0</v>
      </c>
      <c r="H8" s="195">
        <f>'2. Software'!K$22</f>
        <v>0</v>
      </c>
      <c r="I8" s="195">
        <f>'2. Software'!L$22</f>
        <v>0</v>
      </c>
      <c r="J8" s="195">
        <f>'2. Software'!M$22</f>
        <v>0</v>
      </c>
      <c r="K8" s="195">
        <f t="shared" ref="K8:K13" si="0">SUM(C8:J8)</f>
        <v>0</v>
      </c>
      <c r="L8" s="203">
        <f t="shared" ref="L8:L13" si="1">B8+K8</f>
        <v>0</v>
      </c>
    </row>
    <row r="9" spans="1:12" ht="14" x14ac:dyDescent="0.25">
      <c r="A9" s="189" t="str">
        <f>'Table of Contents'!$B$4</f>
        <v>Select Hosting Option on Table of Contents worksheet</v>
      </c>
      <c r="B9" s="196"/>
      <c r="C9" s="195">
        <f>'6. Ongoing Services'!B11</f>
        <v>0</v>
      </c>
      <c r="D9" s="195">
        <f>'6. Ongoing Services'!D11</f>
        <v>0</v>
      </c>
      <c r="E9" s="195">
        <f>'6. Ongoing Services'!E11</f>
        <v>0</v>
      </c>
      <c r="F9" s="195">
        <f>'6. Ongoing Services'!F11</f>
        <v>0</v>
      </c>
      <c r="G9" s="195">
        <f>'6. Ongoing Services'!G11</f>
        <v>0</v>
      </c>
      <c r="H9" s="195">
        <f>'6. Ongoing Services'!H11</f>
        <v>0</v>
      </c>
      <c r="I9" s="195">
        <f>'6. Ongoing Services'!I11</f>
        <v>0</v>
      </c>
      <c r="J9" s="195">
        <f>'6. Ongoing Services'!J11</f>
        <v>0</v>
      </c>
      <c r="K9" s="195">
        <f t="shared" ref="K9" si="2">SUM(C9:J9)</f>
        <v>0</v>
      </c>
      <c r="L9" s="203">
        <f t="shared" ref="L9" si="3">B9+K9</f>
        <v>0</v>
      </c>
    </row>
    <row r="10" spans="1:12" ht="14" x14ac:dyDescent="0.25">
      <c r="A10" s="189" t="s">
        <v>58</v>
      </c>
      <c r="B10" s="196"/>
      <c r="C10" s="197">
        <f>'6. Ongoing Services'!B9</f>
        <v>0</v>
      </c>
      <c r="D10" s="197">
        <f>'6. Ongoing Services'!D9</f>
        <v>0</v>
      </c>
      <c r="E10" s="197">
        <f>'6. Ongoing Services'!E9</f>
        <v>0</v>
      </c>
      <c r="F10" s="197">
        <f>'6. Ongoing Services'!F9</f>
        <v>0</v>
      </c>
      <c r="G10" s="197">
        <f>'6. Ongoing Services'!G9</f>
        <v>0</v>
      </c>
      <c r="H10" s="197">
        <f>'6. Ongoing Services'!H9</f>
        <v>0</v>
      </c>
      <c r="I10" s="197">
        <f>'6. Ongoing Services'!I9</f>
        <v>0</v>
      </c>
      <c r="J10" s="197">
        <f>'6. Ongoing Services'!J9</f>
        <v>0</v>
      </c>
      <c r="K10" s="197">
        <f t="shared" si="0"/>
        <v>0</v>
      </c>
      <c r="L10" s="201">
        <f t="shared" si="1"/>
        <v>0</v>
      </c>
    </row>
    <row r="11" spans="1:12" ht="14" x14ac:dyDescent="0.25">
      <c r="A11" s="189" t="s">
        <v>59</v>
      </c>
      <c r="B11" s="196"/>
      <c r="C11" s="197">
        <f>'6. Ongoing Services'!B10</f>
        <v>0</v>
      </c>
      <c r="D11" s="197">
        <f>'6. Ongoing Services'!D10</f>
        <v>0</v>
      </c>
      <c r="E11" s="197">
        <f>'6. Ongoing Services'!E10</f>
        <v>0</v>
      </c>
      <c r="F11" s="197">
        <f>'6. Ongoing Services'!F10</f>
        <v>0</v>
      </c>
      <c r="G11" s="197">
        <f>'6. Ongoing Services'!G10</f>
        <v>0</v>
      </c>
      <c r="H11" s="197">
        <f>'6. Ongoing Services'!H10</f>
        <v>0</v>
      </c>
      <c r="I11" s="197">
        <f>'6. Ongoing Services'!I10</f>
        <v>0</v>
      </c>
      <c r="J11" s="197">
        <f>'6. Ongoing Services'!J10</f>
        <v>0</v>
      </c>
      <c r="K11" s="197">
        <f t="shared" si="0"/>
        <v>0</v>
      </c>
      <c r="L11" s="201"/>
    </row>
    <row r="12" spans="1:12" ht="14" x14ac:dyDescent="0.25">
      <c r="A12" s="190" t="str">
        <f>'6. Ongoing Services'!A15</f>
        <v>Business Process Outsourcing</v>
      </c>
      <c r="B12" s="196"/>
      <c r="C12" s="197">
        <f>'6. Ongoing Services'!B15</f>
        <v>0</v>
      </c>
      <c r="D12" s="197">
        <f>'6. Ongoing Services'!D15</f>
        <v>0</v>
      </c>
      <c r="E12" s="197">
        <f>'6. Ongoing Services'!E15</f>
        <v>0</v>
      </c>
      <c r="F12" s="197">
        <f>'6. Ongoing Services'!F15</f>
        <v>0</v>
      </c>
      <c r="G12" s="197">
        <f>'6. Ongoing Services'!G15</f>
        <v>0</v>
      </c>
      <c r="H12" s="197">
        <f>'6. Ongoing Services'!H15</f>
        <v>0</v>
      </c>
      <c r="I12" s="197">
        <f>'6. Ongoing Services'!I15</f>
        <v>0</v>
      </c>
      <c r="J12" s="197">
        <f>'6. Ongoing Services'!J15</f>
        <v>0</v>
      </c>
      <c r="K12" s="197">
        <f t="shared" si="0"/>
        <v>0</v>
      </c>
      <c r="L12" s="201">
        <f t="shared" si="1"/>
        <v>0</v>
      </c>
    </row>
    <row r="13" spans="1:12" ht="14.5" thickBot="1" x14ac:dyDescent="0.3">
      <c r="A13" s="191" t="s">
        <v>60</v>
      </c>
      <c r="B13" s="198"/>
      <c r="C13" s="199">
        <f>'6. Ongoing Services'!B16</f>
        <v>0</v>
      </c>
      <c r="D13" s="199">
        <f>'6. Ongoing Services'!D16</f>
        <v>0</v>
      </c>
      <c r="E13" s="199">
        <f>'6. Ongoing Services'!E16</f>
        <v>0</v>
      </c>
      <c r="F13" s="199">
        <f>'6. Ongoing Services'!F16</f>
        <v>0</v>
      </c>
      <c r="G13" s="199">
        <f>'6. Ongoing Services'!G16</f>
        <v>0</v>
      </c>
      <c r="H13" s="199">
        <f>'6. Ongoing Services'!H16</f>
        <v>0</v>
      </c>
      <c r="I13" s="199">
        <f>'6. Ongoing Services'!I16</f>
        <v>0</v>
      </c>
      <c r="J13" s="199">
        <f>'6. Ongoing Services'!J16</f>
        <v>0</v>
      </c>
      <c r="K13" s="197">
        <f t="shared" si="0"/>
        <v>0</v>
      </c>
      <c r="L13" s="202">
        <f t="shared" si="1"/>
        <v>0</v>
      </c>
    </row>
    <row r="14" spans="1:12" ht="14.5" thickBot="1" x14ac:dyDescent="0.3">
      <c r="A14" s="192" t="s">
        <v>61</v>
      </c>
      <c r="B14" s="253">
        <f t="shared" ref="B14:L14" si="4">SUM(B8:B13)</f>
        <v>0</v>
      </c>
      <c r="C14" s="253">
        <f t="shared" si="4"/>
        <v>0</v>
      </c>
      <c r="D14" s="253">
        <f t="shared" si="4"/>
        <v>0</v>
      </c>
      <c r="E14" s="253">
        <f t="shared" si="4"/>
        <v>0</v>
      </c>
      <c r="F14" s="253">
        <f t="shared" si="4"/>
        <v>0</v>
      </c>
      <c r="G14" s="253">
        <f t="shared" si="4"/>
        <v>0</v>
      </c>
      <c r="H14" s="253">
        <f t="shared" si="4"/>
        <v>0</v>
      </c>
      <c r="I14" s="253">
        <f t="shared" si="4"/>
        <v>0</v>
      </c>
      <c r="J14" s="253">
        <f t="shared" si="4"/>
        <v>0</v>
      </c>
      <c r="K14" s="253">
        <f t="shared" si="4"/>
        <v>0</v>
      </c>
      <c r="L14" s="254">
        <f t="shared" si="4"/>
        <v>0</v>
      </c>
    </row>
    <row r="15" spans="1:12" ht="14.5" customHeight="1" x14ac:dyDescent="0.25">
      <c r="A15" s="255"/>
      <c r="B15" s="256"/>
      <c r="C15" s="257"/>
      <c r="D15" s="258"/>
      <c r="E15" s="258"/>
      <c r="F15" s="258"/>
      <c r="G15" s="258"/>
      <c r="H15" s="258"/>
      <c r="I15" s="258"/>
      <c r="J15" s="258"/>
      <c r="K15" s="259"/>
      <c r="L15" s="260"/>
    </row>
    <row r="16" spans="1:12" ht="14" x14ac:dyDescent="0.25">
      <c r="A16" s="190" t="s">
        <v>62</v>
      </c>
      <c r="B16" s="197">
        <f>'4. Implementation Services'!E$91</f>
        <v>0</v>
      </c>
      <c r="C16" s="276"/>
      <c r="D16" s="276"/>
      <c r="E16" s="276"/>
      <c r="F16" s="276"/>
      <c r="G16" s="276"/>
      <c r="H16" s="276"/>
      <c r="I16" s="276"/>
      <c r="J16" s="276"/>
      <c r="K16" s="276"/>
      <c r="L16" s="201">
        <f>SUM(B16:J16)</f>
        <v>0</v>
      </c>
    </row>
    <row r="17" spans="1:12" ht="14" x14ac:dyDescent="0.25">
      <c r="A17" s="190" t="s">
        <v>63</v>
      </c>
      <c r="B17" s="197">
        <f>'4. Implementation Services'!E$182</f>
        <v>0</v>
      </c>
      <c r="C17" s="276"/>
      <c r="D17" s="276"/>
      <c r="E17" s="276"/>
      <c r="F17" s="276"/>
      <c r="G17" s="276"/>
      <c r="H17" s="276"/>
      <c r="I17" s="276"/>
      <c r="J17" s="276"/>
      <c r="K17" s="276"/>
      <c r="L17" s="201">
        <f>SUM(B17:J17)</f>
        <v>0</v>
      </c>
    </row>
    <row r="18" spans="1:12" ht="14.5" thickBot="1" x14ac:dyDescent="0.3">
      <c r="A18" s="274" t="s">
        <v>64</v>
      </c>
      <c r="B18" s="275">
        <f>'4. Implementation Services'!E$201</f>
        <v>0</v>
      </c>
      <c r="C18" s="276"/>
      <c r="D18" s="276"/>
      <c r="E18" s="276"/>
      <c r="F18" s="276"/>
      <c r="G18" s="276"/>
      <c r="H18" s="276"/>
      <c r="I18" s="276"/>
      <c r="J18" s="276"/>
      <c r="K18" s="276"/>
      <c r="L18" s="201">
        <f>SUM(B18:J18)</f>
        <v>0</v>
      </c>
    </row>
    <row r="19" spans="1:12" ht="14.5" thickBot="1" x14ac:dyDescent="0.3">
      <c r="A19" s="192" t="s">
        <v>65</v>
      </c>
      <c r="B19" s="253">
        <f>SUM(B16:B18)</f>
        <v>0</v>
      </c>
      <c r="C19" s="277"/>
      <c r="D19" s="277"/>
      <c r="E19" s="277"/>
      <c r="F19" s="277"/>
      <c r="G19" s="277"/>
      <c r="H19" s="277"/>
      <c r="I19" s="277"/>
      <c r="J19" s="277"/>
      <c r="K19" s="277"/>
      <c r="L19" s="201">
        <f>SUM(B19:J19)</f>
        <v>0</v>
      </c>
    </row>
    <row r="20" spans="1:12" ht="7.9" customHeight="1" thickBot="1" x14ac:dyDescent="0.3">
      <c r="A20" s="261"/>
      <c r="B20" s="251"/>
      <c r="C20" s="251"/>
      <c r="D20" s="251"/>
      <c r="E20" s="251"/>
      <c r="F20" s="251"/>
      <c r="G20" s="251"/>
      <c r="H20" s="251"/>
      <c r="I20" s="251"/>
      <c r="J20" s="251"/>
      <c r="K20" s="251"/>
      <c r="L20" s="262"/>
    </row>
    <row r="21" spans="1:12" ht="14.5" thickBot="1" x14ac:dyDescent="0.3">
      <c r="A21" s="192" t="s">
        <v>66</v>
      </c>
      <c r="B21" s="253">
        <f>B19+B14</f>
        <v>0</v>
      </c>
      <c r="C21" s="253">
        <f t="shared" ref="C21:L21" si="5">C19+C14</f>
        <v>0</v>
      </c>
      <c r="D21" s="253">
        <f t="shared" si="5"/>
        <v>0</v>
      </c>
      <c r="E21" s="253">
        <f t="shared" si="5"/>
        <v>0</v>
      </c>
      <c r="F21" s="253">
        <f t="shared" si="5"/>
        <v>0</v>
      </c>
      <c r="G21" s="253">
        <f t="shared" si="5"/>
        <v>0</v>
      </c>
      <c r="H21" s="253">
        <f t="shared" si="5"/>
        <v>0</v>
      </c>
      <c r="I21" s="253">
        <f t="shared" si="5"/>
        <v>0</v>
      </c>
      <c r="J21" s="253">
        <f t="shared" si="5"/>
        <v>0</v>
      </c>
      <c r="K21" s="253">
        <f t="shared" si="5"/>
        <v>0</v>
      </c>
      <c r="L21" s="254">
        <f t="shared" si="5"/>
        <v>0</v>
      </c>
    </row>
    <row r="22" spans="1:12" ht="14" x14ac:dyDescent="0.25">
      <c r="A22" s="252"/>
      <c r="B22" s="200"/>
      <c r="C22" s="200"/>
      <c r="D22" s="200"/>
      <c r="E22" s="200"/>
      <c r="F22" s="200"/>
      <c r="G22" s="200"/>
      <c r="H22" s="200"/>
      <c r="I22" s="200"/>
      <c r="J22" s="200"/>
      <c r="K22" s="200"/>
      <c r="L22" s="200"/>
    </row>
    <row r="23" spans="1:12" ht="14.5" thickBot="1" x14ac:dyDescent="0.35">
      <c r="A23" s="193"/>
      <c r="B23" s="193"/>
      <c r="C23" s="193"/>
      <c r="D23" s="193"/>
      <c r="E23" s="193"/>
      <c r="F23" s="193"/>
      <c r="G23" s="193"/>
      <c r="H23" s="193"/>
      <c r="I23" s="193"/>
      <c r="J23" s="193"/>
      <c r="K23" s="193"/>
      <c r="L23" s="193"/>
    </row>
    <row r="24" spans="1:12" ht="14.5" thickBot="1" x14ac:dyDescent="0.35">
      <c r="A24" s="336" t="s">
        <v>67</v>
      </c>
      <c r="B24" s="337"/>
      <c r="C24" s="337"/>
      <c r="D24" s="337"/>
      <c r="E24" s="337"/>
      <c r="F24" s="337"/>
      <c r="G24" s="337"/>
      <c r="H24" s="337"/>
      <c r="I24" s="337"/>
      <c r="J24" s="337"/>
      <c r="K24" s="337"/>
      <c r="L24" s="338"/>
    </row>
    <row r="25" spans="1:12" ht="58" thickBot="1" x14ac:dyDescent="0.3">
      <c r="A25" s="285" t="s">
        <v>68</v>
      </c>
      <c r="B25" s="333"/>
      <c r="C25" s="334"/>
      <c r="D25" s="334"/>
      <c r="E25" s="334"/>
      <c r="F25" s="334"/>
      <c r="G25" s="334"/>
      <c r="H25" s="334"/>
      <c r="I25" s="334"/>
      <c r="J25" s="334"/>
      <c r="K25" s="334"/>
      <c r="L25" s="335"/>
    </row>
    <row r="26" spans="1:12" ht="14" x14ac:dyDescent="0.3">
      <c r="A26" s="193"/>
      <c r="B26" s="193"/>
      <c r="C26" s="193"/>
      <c r="D26" s="193"/>
      <c r="E26" s="193"/>
      <c r="F26" s="193"/>
      <c r="G26" s="193"/>
      <c r="H26" s="193"/>
      <c r="I26" s="193"/>
      <c r="J26" s="193"/>
      <c r="K26" s="193"/>
      <c r="L26" s="193"/>
    </row>
    <row r="27" spans="1:12" ht="14" x14ac:dyDescent="0.3">
      <c r="A27" s="194" t="s">
        <v>69</v>
      </c>
      <c r="B27" s="193"/>
      <c r="C27" s="193"/>
      <c r="D27" s="193"/>
      <c r="E27" s="193"/>
      <c r="F27" s="193"/>
      <c r="G27" s="193"/>
      <c r="H27" s="193"/>
      <c r="I27" s="193"/>
      <c r="J27" s="193"/>
      <c r="K27" s="193"/>
      <c r="L27" s="193"/>
    </row>
    <row r="28" spans="1:12" ht="14" x14ac:dyDescent="0.3">
      <c r="A28" s="193" t="s">
        <v>70</v>
      </c>
      <c r="B28" s="193"/>
      <c r="C28" s="193"/>
      <c r="D28" s="193"/>
      <c r="E28" s="193"/>
      <c r="F28" s="193"/>
      <c r="G28" s="193"/>
      <c r="H28" s="193"/>
      <c r="I28" s="193"/>
      <c r="J28" s="193"/>
      <c r="K28" s="193"/>
      <c r="L28" s="193"/>
    </row>
    <row r="29" spans="1:12" ht="14" x14ac:dyDescent="0.3">
      <c r="A29" s="193" t="s">
        <v>71</v>
      </c>
      <c r="B29" s="193"/>
      <c r="C29" s="193"/>
      <c r="D29" s="193"/>
      <c r="E29" s="193"/>
      <c r="F29" s="193"/>
      <c r="G29" s="193"/>
      <c r="H29" s="193"/>
      <c r="I29" s="193"/>
      <c r="J29" s="193"/>
      <c r="K29" s="193"/>
      <c r="L29" s="193"/>
    </row>
    <row r="30" spans="1:12" ht="14" x14ac:dyDescent="0.3">
      <c r="A30" s="193" t="s">
        <v>72</v>
      </c>
      <c r="B30" s="193"/>
      <c r="C30" s="193"/>
      <c r="D30" s="193"/>
      <c r="E30" s="193"/>
      <c r="F30" s="193"/>
      <c r="G30" s="193"/>
      <c r="H30" s="193"/>
      <c r="I30" s="193"/>
      <c r="J30" s="193"/>
      <c r="K30" s="193"/>
      <c r="L30" s="193"/>
    </row>
  </sheetData>
  <mergeCells count="3">
    <mergeCell ref="B25:L25"/>
    <mergeCell ref="A24:L24"/>
    <mergeCell ref="A6:L6"/>
  </mergeCells>
  <phoneticPr fontId="0" type="noConversion"/>
  <pageMargins left="0.5" right="0.5" top="1" bottom="1" header="0.5" footer="0.5"/>
  <pageSetup orientation="landscape" horizontalDpi="4294967293" verticalDpi="150" r:id="rId1"/>
  <headerFooter alignWithMargins="0">
    <oddHeader>&amp;C&amp;"Arial,Bold"&amp;9</oddHeader>
    <oddFooter>&amp;L&amp;K000000Appendix L&amp;C&amp;K000000&amp;A- Page &amp;P of &amp;N&amp;R&amp;K000000RFP-13-016-SW</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autoPageBreaks="0" fitToPage="1"/>
  </sheetPr>
  <dimension ref="A1:P67"/>
  <sheetViews>
    <sheetView showGridLines="0" zoomScale="120" zoomScaleNormal="120" zoomScalePageLayoutView="120" workbookViewId="0">
      <pane ySplit="4" topLeftCell="A5" activePane="bottomLeft" state="frozen"/>
      <selection activeCell="A86" sqref="A86:A92"/>
      <selection pane="bottomLeft" activeCell="B8" sqref="B8"/>
    </sheetView>
  </sheetViews>
  <sheetFormatPr defaultColWidth="8.7265625" defaultRowHeight="12.5" x14ac:dyDescent="0.25"/>
  <cols>
    <col min="1" max="1" width="7.1796875" style="5" customWidth="1"/>
    <col min="2" max="2" width="15.26953125" style="5" customWidth="1"/>
    <col min="3" max="3" width="10" style="5" customWidth="1"/>
    <col min="4" max="4" width="7.453125" style="5" customWidth="1"/>
    <col min="5" max="5" width="9.453125" style="5" customWidth="1"/>
    <col min="6" max="13" width="9.7265625" style="5" customWidth="1"/>
    <col min="14" max="15" width="9.453125" style="5" customWidth="1"/>
    <col min="16" max="16384" width="8.7265625" style="5"/>
  </cols>
  <sheetData>
    <row r="1" spans="1:16" ht="15.5" x14ac:dyDescent="0.35">
      <c r="A1" s="23" t="str">
        <f>'Table of Contents'!A1</f>
        <v>Enterprise Payroll Solution Cost Workbook</v>
      </c>
      <c r="B1" s="23"/>
    </row>
    <row r="2" spans="1:16" ht="15.5" x14ac:dyDescent="0.35">
      <c r="A2" s="23" t="s">
        <v>73</v>
      </c>
      <c r="B2" s="23"/>
    </row>
    <row r="3" spans="1:16" ht="17.25" customHeight="1" x14ac:dyDescent="0.3">
      <c r="A3" s="62" t="str">
        <f>'Table of Contents'!$B$3</f>
        <v>Insert Offeror Name on Table of Contents worksheet</v>
      </c>
      <c r="B3" s="62"/>
    </row>
    <row r="4" spans="1:16" s="56" customFormat="1" ht="16.5" customHeight="1" x14ac:dyDescent="0.3">
      <c r="A4" s="63" t="str">
        <f>'Table of Contents'!$B$4</f>
        <v>Select Hosting Option on Table of Contents worksheet</v>
      </c>
      <c r="B4" s="64"/>
    </row>
    <row r="5" spans="1:16" ht="13.5" thickBot="1" x14ac:dyDescent="0.35">
      <c r="A5" s="65"/>
    </row>
    <row r="6" spans="1:16" s="6" customFormat="1" ht="13" thickBot="1" x14ac:dyDescent="0.3">
      <c r="A6" s="350" t="s">
        <v>74</v>
      </c>
      <c r="B6" s="351"/>
      <c r="C6" s="351"/>
      <c r="D6" s="351"/>
      <c r="E6" s="351"/>
      <c r="F6" s="351"/>
      <c r="G6" s="351"/>
      <c r="H6" s="351"/>
      <c r="I6" s="351"/>
      <c r="J6" s="351"/>
      <c r="K6" s="351"/>
      <c r="L6" s="351"/>
      <c r="M6" s="351"/>
      <c r="N6" s="351"/>
      <c r="O6" s="352"/>
    </row>
    <row r="7" spans="1:16" s="6" customFormat="1" ht="31.5" x14ac:dyDescent="0.25">
      <c r="A7" s="67" t="s">
        <v>75</v>
      </c>
      <c r="B7" s="69" t="s">
        <v>76</v>
      </c>
      <c r="C7" s="67" t="s">
        <v>77</v>
      </c>
      <c r="D7" s="69" t="s">
        <v>78</v>
      </c>
      <c r="E7" s="45" t="str">
        <f>'1. Total Cost Summary'!B7</f>
        <v>Total
One-time
Costs</v>
      </c>
      <c r="F7" s="45" t="str">
        <f>'1. Total Cost Summary'!C7</f>
        <v>Cost in FY16</v>
      </c>
      <c r="G7" s="45" t="str">
        <f>'1. Total Cost Summary'!D7</f>
        <v>Cost in FY17</v>
      </c>
      <c r="H7" s="45" t="str">
        <f>'1. Total Cost Summary'!E7</f>
        <v>Cost in FY18</v>
      </c>
      <c r="I7" s="45" t="str">
        <f>'1. Total Cost Summary'!F7</f>
        <v>Cost in FY19</v>
      </c>
      <c r="J7" s="45" t="str">
        <f>'1. Total Cost Summary'!G7</f>
        <v>Cost in FY20</v>
      </c>
      <c r="K7" s="45" t="str">
        <f>'1. Total Cost Summary'!H7</f>
        <v>Cost in FY21</v>
      </c>
      <c r="L7" s="45" t="str">
        <f>'1. Total Cost Summary'!I7</f>
        <v>Cost in FY22</v>
      </c>
      <c r="M7" s="45" t="str">
        <f>'1. Total Cost Summary'!J7</f>
        <v>Cost in FY23</v>
      </c>
      <c r="N7" s="45" t="str">
        <f>'1. Total Cost Summary'!K7</f>
        <v>Total Ongoing Costs</v>
      </c>
      <c r="O7" s="45" t="str">
        <f>'1. Total Cost Summary'!L7</f>
        <v>Total
Costs</v>
      </c>
      <c r="P7" s="70"/>
    </row>
    <row r="8" spans="1:16" s="6" customFormat="1" x14ac:dyDescent="0.25">
      <c r="A8" s="297">
        <v>1</v>
      </c>
      <c r="B8" s="213" t="s">
        <v>79</v>
      </c>
      <c r="C8" s="298"/>
      <c r="D8" s="299"/>
      <c r="E8" s="300">
        <f>C8*D8</f>
        <v>0</v>
      </c>
      <c r="F8" s="298"/>
      <c r="G8" s="298"/>
      <c r="H8" s="298"/>
      <c r="I8" s="298"/>
      <c r="J8" s="298"/>
      <c r="K8" s="298"/>
      <c r="L8" s="298"/>
      <c r="M8" s="298"/>
      <c r="N8" s="300">
        <f t="shared" ref="N8:N21" si="0">SUM(F8:M8)</f>
        <v>0</v>
      </c>
      <c r="O8" s="300">
        <f>E8+N8</f>
        <v>0</v>
      </c>
    </row>
    <row r="9" spans="1:16" s="6" customFormat="1" x14ac:dyDescent="0.25">
      <c r="A9" s="297">
        <v>2</v>
      </c>
      <c r="B9" s="213" t="s">
        <v>80</v>
      </c>
      <c r="C9" s="298"/>
      <c r="D9" s="299"/>
      <c r="E9" s="300">
        <f t="shared" ref="E9:E21" si="1">C9*D9</f>
        <v>0</v>
      </c>
      <c r="F9" s="298"/>
      <c r="G9" s="298"/>
      <c r="H9" s="298"/>
      <c r="I9" s="298"/>
      <c r="J9" s="298"/>
      <c r="K9" s="298"/>
      <c r="L9" s="298"/>
      <c r="M9" s="298"/>
      <c r="N9" s="300">
        <f t="shared" si="0"/>
        <v>0</v>
      </c>
      <c r="O9" s="300">
        <f t="shared" ref="O9:O21" si="2">E9+N9</f>
        <v>0</v>
      </c>
    </row>
    <row r="10" spans="1:16" s="6" customFormat="1" x14ac:dyDescent="0.25">
      <c r="A10" s="297">
        <v>3</v>
      </c>
      <c r="B10" s="213" t="s">
        <v>81</v>
      </c>
      <c r="C10" s="298"/>
      <c r="D10" s="299"/>
      <c r="E10" s="300">
        <f t="shared" si="1"/>
        <v>0</v>
      </c>
      <c r="F10" s="298"/>
      <c r="G10" s="298"/>
      <c r="H10" s="298"/>
      <c r="I10" s="298"/>
      <c r="J10" s="298"/>
      <c r="K10" s="298"/>
      <c r="L10" s="298"/>
      <c r="M10" s="298"/>
      <c r="N10" s="300">
        <f t="shared" si="0"/>
        <v>0</v>
      </c>
      <c r="O10" s="300">
        <f t="shared" si="2"/>
        <v>0</v>
      </c>
    </row>
    <row r="11" spans="1:16" s="6" customFormat="1" x14ac:dyDescent="0.25">
      <c r="A11" s="297"/>
      <c r="B11" s="213"/>
      <c r="C11" s="298"/>
      <c r="D11" s="299"/>
      <c r="E11" s="300">
        <f t="shared" si="1"/>
        <v>0</v>
      </c>
      <c r="F11" s="298"/>
      <c r="G11" s="298"/>
      <c r="H11" s="298"/>
      <c r="I11" s="298"/>
      <c r="J11" s="298"/>
      <c r="K11" s="298"/>
      <c r="L11" s="298"/>
      <c r="M11" s="298"/>
      <c r="N11" s="300">
        <f t="shared" si="0"/>
        <v>0</v>
      </c>
      <c r="O11" s="300">
        <f t="shared" si="2"/>
        <v>0</v>
      </c>
    </row>
    <row r="12" spans="1:16" s="6" customFormat="1" x14ac:dyDescent="0.25">
      <c r="A12" s="297"/>
      <c r="B12" s="213"/>
      <c r="C12" s="298"/>
      <c r="D12" s="299"/>
      <c r="E12" s="300">
        <f t="shared" si="1"/>
        <v>0</v>
      </c>
      <c r="F12" s="298"/>
      <c r="G12" s="298"/>
      <c r="H12" s="298"/>
      <c r="I12" s="298"/>
      <c r="J12" s="298"/>
      <c r="K12" s="298"/>
      <c r="L12" s="298"/>
      <c r="M12" s="298"/>
      <c r="N12" s="300">
        <f t="shared" si="0"/>
        <v>0</v>
      </c>
      <c r="O12" s="300">
        <f t="shared" si="2"/>
        <v>0</v>
      </c>
    </row>
    <row r="13" spans="1:16" s="6" customFormat="1" x14ac:dyDescent="0.25">
      <c r="A13" s="297"/>
      <c r="B13" s="213"/>
      <c r="C13" s="298"/>
      <c r="D13" s="299"/>
      <c r="E13" s="300">
        <f t="shared" si="1"/>
        <v>0</v>
      </c>
      <c r="F13" s="298"/>
      <c r="G13" s="298"/>
      <c r="H13" s="298"/>
      <c r="I13" s="298"/>
      <c r="J13" s="298"/>
      <c r="K13" s="298"/>
      <c r="L13" s="298"/>
      <c r="M13" s="298"/>
      <c r="N13" s="300">
        <f t="shared" si="0"/>
        <v>0</v>
      </c>
      <c r="O13" s="300">
        <f t="shared" si="2"/>
        <v>0</v>
      </c>
    </row>
    <row r="14" spans="1:16" s="6" customFormat="1" x14ac:dyDescent="0.25">
      <c r="A14" s="297"/>
      <c r="B14" s="213"/>
      <c r="C14" s="298"/>
      <c r="D14" s="299"/>
      <c r="E14" s="300">
        <f t="shared" si="1"/>
        <v>0</v>
      </c>
      <c r="F14" s="298"/>
      <c r="G14" s="298"/>
      <c r="H14" s="298"/>
      <c r="I14" s="298"/>
      <c r="J14" s="298"/>
      <c r="K14" s="298"/>
      <c r="L14" s="298"/>
      <c r="M14" s="298"/>
      <c r="N14" s="300">
        <f t="shared" si="0"/>
        <v>0</v>
      </c>
      <c r="O14" s="300">
        <f t="shared" si="2"/>
        <v>0</v>
      </c>
    </row>
    <row r="15" spans="1:16" s="6" customFormat="1" x14ac:dyDescent="0.25">
      <c r="A15" s="297"/>
      <c r="B15" s="213"/>
      <c r="C15" s="298"/>
      <c r="D15" s="299"/>
      <c r="E15" s="300">
        <f t="shared" si="1"/>
        <v>0</v>
      </c>
      <c r="F15" s="298"/>
      <c r="G15" s="298"/>
      <c r="H15" s="298"/>
      <c r="I15" s="298"/>
      <c r="J15" s="298"/>
      <c r="K15" s="298"/>
      <c r="L15" s="298"/>
      <c r="M15" s="298"/>
      <c r="N15" s="300">
        <f t="shared" si="0"/>
        <v>0</v>
      </c>
      <c r="O15" s="300">
        <f t="shared" si="2"/>
        <v>0</v>
      </c>
    </row>
    <row r="16" spans="1:16" s="6" customFormat="1" x14ac:dyDescent="0.25">
      <c r="A16" s="297"/>
      <c r="B16" s="213"/>
      <c r="C16" s="298"/>
      <c r="D16" s="299"/>
      <c r="E16" s="300">
        <f t="shared" si="1"/>
        <v>0</v>
      </c>
      <c r="F16" s="298"/>
      <c r="G16" s="298"/>
      <c r="H16" s="298"/>
      <c r="I16" s="298"/>
      <c r="J16" s="298"/>
      <c r="K16" s="298"/>
      <c r="L16" s="298"/>
      <c r="M16" s="298"/>
      <c r="N16" s="300">
        <f t="shared" si="0"/>
        <v>0</v>
      </c>
      <c r="O16" s="300">
        <f t="shared" si="2"/>
        <v>0</v>
      </c>
    </row>
    <row r="17" spans="1:15" s="6" customFormat="1" x14ac:dyDescent="0.25">
      <c r="A17" s="297"/>
      <c r="B17" s="213"/>
      <c r="C17" s="298"/>
      <c r="D17" s="299"/>
      <c r="E17" s="300">
        <f t="shared" si="1"/>
        <v>0</v>
      </c>
      <c r="F17" s="298"/>
      <c r="G17" s="298"/>
      <c r="H17" s="298"/>
      <c r="I17" s="298"/>
      <c r="J17" s="298"/>
      <c r="K17" s="298"/>
      <c r="L17" s="298"/>
      <c r="M17" s="298"/>
      <c r="N17" s="300">
        <f t="shared" si="0"/>
        <v>0</v>
      </c>
      <c r="O17" s="300">
        <f t="shared" si="2"/>
        <v>0</v>
      </c>
    </row>
    <row r="18" spans="1:15" s="6" customFormat="1" x14ac:dyDescent="0.25">
      <c r="A18" s="297"/>
      <c r="B18" s="213"/>
      <c r="C18" s="298"/>
      <c r="D18" s="299"/>
      <c r="E18" s="300">
        <f t="shared" si="1"/>
        <v>0</v>
      </c>
      <c r="F18" s="298"/>
      <c r="G18" s="298"/>
      <c r="H18" s="298"/>
      <c r="I18" s="298"/>
      <c r="J18" s="298"/>
      <c r="K18" s="298"/>
      <c r="L18" s="298"/>
      <c r="M18" s="298"/>
      <c r="N18" s="300">
        <f t="shared" si="0"/>
        <v>0</v>
      </c>
      <c r="O18" s="300">
        <f t="shared" si="2"/>
        <v>0</v>
      </c>
    </row>
    <row r="19" spans="1:15" s="6" customFormat="1" x14ac:dyDescent="0.25">
      <c r="A19" s="297"/>
      <c r="B19" s="213"/>
      <c r="C19" s="298"/>
      <c r="D19" s="299"/>
      <c r="E19" s="300">
        <f t="shared" si="1"/>
        <v>0</v>
      </c>
      <c r="F19" s="298"/>
      <c r="G19" s="298"/>
      <c r="H19" s="298"/>
      <c r="I19" s="298"/>
      <c r="J19" s="298"/>
      <c r="K19" s="298"/>
      <c r="L19" s="298"/>
      <c r="M19" s="298"/>
      <c r="N19" s="300">
        <f t="shared" si="0"/>
        <v>0</v>
      </c>
      <c r="O19" s="300">
        <f t="shared" si="2"/>
        <v>0</v>
      </c>
    </row>
    <row r="20" spans="1:15" s="6" customFormat="1" x14ac:dyDescent="0.25">
      <c r="A20" s="297"/>
      <c r="B20" s="213"/>
      <c r="C20" s="298"/>
      <c r="D20" s="299"/>
      <c r="E20" s="300">
        <f t="shared" si="1"/>
        <v>0</v>
      </c>
      <c r="F20" s="298"/>
      <c r="G20" s="298"/>
      <c r="H20" s="298"/>
      <c r="I20" s="298"/>
      <c r="J20" s="298"/>
      <c r="K20" s="298"/>
      <c r="L20" s="298"/>
      <c r="M20" s="298"/>
      <c r="N20" s="300">
        <f t="shared" si="0"/>
        <v>0</v>
      </c>
      <c r="O20" s="300">
        <f t="shared" si="2"/>
        <v>0</v>
      </c>
    </row>
    <row r="21" spans="1:15" s="6" customFormat="1" ht="13" thickBot="1" x14ac:dyDescent="0.3">
      <c r="A21" s="301"/>
      <c r="B21" s="214"/>
      <c r="C21" s="302"/>
      <c r="D21" s="303"/>
      <c r="E21" s="304">
        <f t="shared" si="1"/>
        <v>0</v>
      </c>
      <c r="F21" s="302"/>
      <c r="G21" s="302"/>
      <c r="H21" s="302"/>
      <c r="I21" s="302"/>
      <c r="J21" s="302"/>
      <c r="K21" s="302"/>
      <c r="L21" s="302"/>
      <c r="M21" s="302"/>
      <c r="N21" s="304">
        <f t="shared" si="0"/>
        <v>0</v>
      </c>
      <c r="O21" s="304">
        <f t="shared" si="2"/>
        <v>0</v>
      </c>
    </row>
    <row r="22" spans="1:15" s="6" customFormat="1" ht="13" thickTop="1" x14ac:dyDescent="0.25">
      <c r="A22" s="305" t="s">
        <v>82</v>
      </c>
      <c r="B22" s="306"/>
      <c r="C22" s="307"/>
      <c r="D22" s="308"/>
      <c r="E22" s="309">
        <f t="shared" ref="E22:O22" si="3">SUM(E8:E21)</f>
        <v>0</v>
      </c>
      <c r="F22" s="309">
        <f t="shared" si="3"/>
        <v>0</v>
      </c>
      <c r="G22" s="309">
        <f t="shared" si="3"/>
        <v>0</v>
      </c>
      <c r="H22" s="309">
        <f t="shared" si="3"/>
        <v>0</v>
      </c>
      <c r="I22" s="309">
        <f t="shared" si="3"/>
        <v>0</v>
      </c>
      <c r="J22" s="309">
        <f t="shared" si="3"/>
        <v>0</v>
      </c>
      <c r="K22" s="309">
        <f t="shared" si="3"/>
        <v>0</v>
      </c>
      <c r="L22" s="309">
        <f t="shared" si="3"/>
        <v>0</v>
      </c>
      <c r="M22" s="309">
        <f t="shared" si="3"/>
        <v>0</v>
      </c>
      <c r="N22" s="309">
        <f t="shared" si="3"/>
        <v>0</v>
      </c>
      <c r="O22" s="309">
        <f t="shared" si="3"/>
        <v>0</v>
      </c>
    </row>
    <row r="24" spans="1:15" x14ac:dyDescent="0.25">
      <c r="A24" s="48" t="s">
        <v>83</v>
      </c>
      <c r="B24" s="310"/>
      <c r="C24" s="49"/>
      <c r="D24" s="66"/>
      <c r="E24" s="66"/>
      <c r="F24" s="66"/>
      <c r="G24" s="66"/>
      <c r="H24" s="66"/>
      <c r="I24" s="66"/>
      <c r="J24" s="66"/>
      <c r="K24" s="66"/>
      <c r="L24" s="66"/>
      <c r="M24" s="66"/>
      <c r="N24" s="66"/>
      <c r="O24" s="50"/>
    </row>
    <row r="25" spans="1:15" ht="111.4" customHeight="1" x14ac:dyDescent="0.25">
      <c r="A25" s="68" t="s">
        <v>75</v>
      </c>
      <c r="B25" s="68" t="s">
        <v>84</v>
      </c>
      <c r="C25" s="68" t="s">
        <v>85</v>
      </c>
      <c r="D25" s="68" t="s">
        <v>86</v>
      </c>
      <c r="E25" s="68" t="s">
        <v>87</v>
      </c>
      <c r="F25" s="68" t="s">
        <v>88</v>
      </c>
      <c r="G25" s="68" t="s">
        <v>89</v>
      </c>
      <c r="H25" s="68" t="s">
        <v>90</v>
      </c>
      <c r="I25" s="280" t="s">
        <v>91</v>
      </c>
      <c r="J25" s="347" t="s">
        <v>92</v>
      </c>
      <c r="K25" s="348"/>
      <c r="L25" s="348"/>
      <c r="M25" s="349"/>
      <c r="N25" s="68" t="s">
        <v>93</v>
      </c>
      <c r="O25" s="68" t="s">
        <v>94</v>
      </c>
    </row>
    <row r="26" spans="1:15" x14ac:dyDescent="0.25">
      <c r="A26" s="311">
        <v>1</v>
      </c>
      <c r="B26" s="213" t="s">
        <v>79</v>
      </c>
      <c r="C26" s="215"/>
      <c r="D26" s="215"/>
      <c r="E26" s="215"/>
      <c r="F26" s="215"/>
      <c r="G26" s="215"/>
      <c r="H26" s="215"/>
      <c r="I26" s="216"/>
      <c r="J26" s="344"/>
      <c r="K26" s="345"/>
      <c r="L26" s="345"/>
      <c r="M26" s="346"/>
      <c r="N26" s="215"/>
      <c r="O26" s="217"/>
    </row>
    <row r="27" spans="1:15" x14ac:dyDescent="0.25">
      <c r="A27" s="311">
        <v>2</v>
      </c>
      <c r="B27" s="213" t="s">
        <v>80</v>
      </c>
      <c r="C27" s="215"/>
      <c r="D27" s="215"/>
      <c r="E27" s="215"/>
      <c r="F27" s="215"/>
      <c r="G27" s="215"/>
      <c r="H27" s="215"/>
      <c r="I27" s="216"/>
      <c r="J27" s="344"/>
      <c r="K27" s="345"/>
      <c r="L27" s="345"/>
      <c r="M27" s="346"/>
      <c r="N27" s="215"/>
      <c r="O27" s="217"/>
    </row>
    <row r="28" spans="1:15" x14ac:dyDescent="0.25">
      <c r="A28" s="311">
        <v>3</v>
      </c>
      <c r="B28" s="213" t="s">
        <v>81</v>
      </c>
      <c r="C28" s="215"/>
      <c r="D28" s="215"/>
      <c r="E28" s="215"/>
      <c r="F28" s="215"/>
      <c r="G28" s="215"/>
      <c r="H28" s="215"/>
      <c r="I28" s="216"/>
      <c r="J28" s="344"/>
      <c r="K28" s="345"/>
      <c r="L28" s="345"/>
      <c r="M28" s="346"/>
      <c r="N28" s="215"/>
      <c r="O28" s="217"/>
    </row>
    <row r="29" spans="1:15" x14ac:dyDescent="0.25">
      <c r="A29" s="311"/>
      <c r="B29" s="213"/>
      <c r="C29" s="215"/>
      <c r="D29" s="215"/>
      <c r="E29" s="215"/>
      <c r="F29" s="215"/>
      <c r="G29" s="215"/>
      <c r="H29" s="215"/>
      <c r="I29" s="216"/>
      <c r="J29" s="344"/>
      <c r="K29" s="345"/>
      <c r="L29" s="345"/>
      <c r="M29" s="346"/>
      <c r="N29" s="215"/>
      <c r="O29" s="217"/>
    </row>
    <row r="30" spans="1:15" x14ac:dyDescent="0.25">
      <c r="A30" s="311"/>
      <c r="B30" s="213"/>
      <c r="C30" s="215"/>
      <c r="D30" s="215"/>
      <c r="E30" s="215"/>
      <c r="F30" s="215"/>
      <c r="G30" s="215"/>
      <c r="H30" s="215"/>
      <c r="I30" s="216"/>
      <c r="J30" s="344"/>
      <c r="K30" s="345"/>
      <c r="L30" s="345"/>
      <c r="M30" s="346"/>
      <c r="N30" s="215"/>
      <c r="O30" s="217"/>
    </row>
    <row r="31" spans="1:15" x14ac:dyDescent="0.25">
      <c r="A31" s="311"/>
      <c r="B31" s="213"/>
      <c r="C31" s="215"/>
      <c r="D31" s="215"/>
      <c r="E31" s="215"/>
      <c r="F31" s="215"/>
      <c r="G31" s="215"/>
      <c r="H31" s="215"/>
      <c r="I31" s="216"/>
      <c r="J31" s="344"/>
      <c r="K31" s="345"/>
      <c r="L31" s="345"/>
      <c r="M31" s="346"/>
      <c r="N31" s="215"/>
      <c r="O31" s="217"/>
    </row>
    <row r="32" spans="1:15" x14ac:dyDescent="0.25">
      <c r="A32" s="311"/>
      <c r="B32" s="213"/>
      <c r="C32" s="215"/>
      <c r="D32" s="215"/>
      <c r="E32" s="215"/>
      <c r="F32" s="215"/>
      <c r="G32" s="215"/>
      <c r="H32" s="215"/>
      <c r="I32" s="216"/>
      <c r="J32" s="344"/>
      <c r="K32" s="345"/>
      <c r="L32" s="345"/>
      <c r="M32" s="346"/>
      <c r="N32" s="215"/>
      <c r="O32" s="217"/>
    </row>
    <row r="33" spans="1:16" x14ac:dyDescent="0.25">
      <c r="A33" s="311"/>
      <c r="B33" s="213"/>
      <c r="C33" s="215"/>
      <c r="D33" s="215"/>
      <c r="E33" s="215"/>
      <c r="F33" s="215"/>
      <c r="G33" s="215"/>
      <c r="H33" s="215"/>
      <c r="I33" s="216"/>
      <c r="J33" s="344"/>
      <c r="K33" s="345"/>
      <c r="L33" s="345"/>
      <c r="M33" s="346"/>
      <c r="N33" s="215"/>
      <c r="O33" s="217"/>
    </row>
    <row r="34" spans="1:16" x14ac:dyDescent="0.25">
      <c r="A34" s="311"/>
      <c r="B34" s="213"/>
      <c r="C34" s="215"/>
      <c r="D34" s="215"/>
      <c r="E34" s="215"/>
      <c r="F34" s="215"/>
      <c r="G34" s="215"/>
      <c r="H34" s="215"/>
      <c r="I34" s="216"/>
      <c r="J34" s="344"/>
      <c r="K34" s="345"/>
      <c r="L34" s="345"/>
      <c r="M34" s="346"/>
      <c r="N34" s="218"/>
      <c r="O34" s="217"/>
    </row>
    <row r="35" spans="1:16" x14ac:dyDescent="0.25">
      <c r="A35" s="311"/>
      <c r="B35" s="215"/>
      <c r="C35" s="215"/>
      <c r="D35" s="215"/>
      <c r="E35" s="215"/>
      <c r="F35" s="215"/>
      <c r="G35" s="215"/>
      <c r="H35" s="215"/>
      <c r="I35" s="216"/>
      <c r="J35" s="344"/>
      <c r="K35" s="345"/>
      <c r="L35" s="345"/>
      <c r="M35" s="346"/>
      <c r="N35" s="215"/>
      <c r="O35" s="217"/>
    </row>
    <row r="36" spans="1:16" x14ac:dyDescent="0.25">
      <c r="A36" s="311"/>
      <c r="B36" s="215"/>
      <c r="C36" s="215"/>
      <c r="D36" s="215"/>
      <c r="E36" s="215"/>
      <c r="F36" s="215"/>
      <c r="G36" s="215"/>
      <c r="H36" s="215"/>
      <c r="I36" s="216"/>
      <c r="J36" s="344"/>
      <c r="K36" s="345"/>
      <c r="L36" s="345"/>
      <c r="M36" s="346"/>
      <c r="N36" s="215"/>
      <c r="O36" s="217"/>
    </row>
    <row r="37" spans="1:16" x14ac:dyDescent="0.25">
      <c r="A37" s="311"/>
      <c r="B37" s="215"/>
      <c r="C37" s="215"/>
      <c r="D37" s="215"/>
      <c r="E37" s="215"/>
      <c r="F37" s="215"/>
      <c r="G37" s="215"/>
      <c r="H37" s="215"/>
      <c r="I37" s="216"/>
      <c r="J37" s="344"/>
      <c r="K37" s="345"/>
      <c r="L37" s="345"/>
      <c r="M37" s="346"/>
      <c r="N37" s="215"/>
      <c r="O37" s="217"/>
    </row>
    <row r="38" spans="1:16" x14ac:dyDescent="0.25">
      <c r="A38" s="311"/>
      <c r="B38" s="215"/>
      <c r="C38" s="215"/>
      <c r="D38" s="215"/>
      <c r="E38" s="215"/>
      <c r="F38" s="215"/>
      <c r="G38" s="215"/>
      <c r="H38" s="215"/>
      <c r="I38" s="216"/>
      <c r="J38" s="344"/>
      <c r="K38" s="345"/>
      <c r="L38" s="345"/>
      <c r="M38" s="346"/>
      <c r="N38" s="215"/>
      <c r="O38" s="217"/>
    </row>
    <row r="39" spans="1:16" x14ac:dyDescent="0.25">
      <c r="A39" s="311"/>
      <c r="B39" s="215"/>
      <c r="C39" s="215"/>
      <c r="D39" s="215"/>
      <c r="E39" s="215"/>
      <c r="F39" s="215"/>
      <c r="G39" s="215"/>
      <c r="H39" s="215"/>
      <c r="I39" s="216"/>
      <c r="J39" s="344"/>
      <c r="K39" s="345"/>
      <c r="L39" s="345"/>
      <c r="M39" s="346"/>
      <c r="N39" s="215"/>
      <c r="O39" s="217"/>
    </row>
    <row r="40" spans="1:16" ht="13.5" thickBot="1" x14ac:dyDescent="0.35">
      <c r="A40" s="65"/>
    </row>
    <row r="41" spans="1:16" s="6" customFormat="1" ht="13" thickBot="1" x14ac:dyDescent="0.3">
      <c r="A41" s="350" t="s">
        <v>95</v>
      </c>
      <c r="B41" s="351"/>
      <c r="C41" s="351"/>
      <c r="D41" s="351"/>
      <c r="E41" s="351"/>
      <c r="F41" s="351"/>
      <c r="G41" s="351"/>
      <c r="H41" s="351"/>
      <c r="I41" s="351"/>
      <c r="J41" s="351"/>
      <c r="K41" s="351"/>
      <c r="L41" s="351"/>
      <c r="M41" s="351"/>
      <c r="N41" s="351"/>
      <c r="O41" s="352"/>
    </row>
    <row r="42" spans="1:16" s="6" customFormat="1" ht="42" x14ac:dyDescent="0.25">
      <c r="A42" s="67" t="s">
        <v>75</v>
      </c>
      <c r="B42" s="69" t="s">
        <v>84</v>
      </c>
      <c r="C42" s="67" t="s">
        <v>96</v>
      </c>
      <c r="D42" s="69" t="s">
        <v>97</v>
      </c>
      <c r="E42" s="45" t="str">
        <f>E7</f>
        <v>Total
One-time
Costs</v>
      </c>
      <c r="F42" s="45" t="str">
        <f t="shared" ref="F42:O42" si="4">F7</f>
        <v>Cost in FY16</v>
      </c>
      <c r="G42" s="45" t="str">
        <f t="shared" si="4"/>
        <v>Cost in FY17</v>
      </c>
      <c r="H42" s="45" t="str">
        <f t="shared" si="4"/>
        <v>Cost in FY18</v>
      </c>
      <c r="I42" s="45" t="str">
        <f t="shared" si="4"/>
        <v>Cost in FY19</v>
      </c>
      <c r="J42" s="45" t="str">
        <f t="shared" si="4"/>
        <v>Cost in FY20</v>
      </c>
      <c r="K42" s="45" t="str">
        <f t="shared" si="4"/>
        <v>Cost in FY21</v>
      </c>
      <c r="L42" s="45" t="str">
        <f t="shared" si="4"/>
        <v>Cost in FY22</v>
      </c>
      <c r="M42" s="45" t="str">
        <f t="shared" si="4"/>
        <v>Cost in FY23</v>
      </c>
      <c r="N42" s="45" t="str">
        <f t="shared" si="4"/>
        <v>Total Ongoing Costs</v>
      </c>
      <c r="O42" s="45" t="str">
        <f t="shared" si="4"/>
        <v>Total
Costs</v>
      </c>
      <c r="P42" s="70"/>
    </row>
    <row r="43" spans="1:16" s="6" customFormat="1" x14ac:dyDescent="0.25">
      <c r="A43" s="297">
        <v>1</v>
      </c>
      <c r="B43" s="213" t="s">
        <v>79</v>
      </c>
      <c r="C43" s="298"/>
      <c r="D43" s="312">
        <v>500</v>
      </c>
      <c r="E43" s="300">
        <f>C43*D43</f>
        <v>0</v>
      </c>
      <c r="F43" s="298"/>
      <c r="G43" s="298"/>
      <c r="H43" s="298"/>
      <c r="I43" s="298"/>
      <c r="J43" s="298"/>
      <c r="K43" s="298"/>
      <c r="L43" s="298"/>
      <c r="M43" s="298"/>
      <c r="N43" s="300">
        <f>SUM(F43:M43)</f>
        <v>0</v>
      </c>
      <c r="O43" s="300">
        <f>E43+N43</f>
        <v>0</v>
      </c>
    </row>
    <row r="44" spans="1:16" s="6" customFormat="1" x14ac:dyDescent="0.25">
      <c r="A44" s="297">
        <v>2</v>
      </c>
      <c r="B44" s="213" t="s">
        <v>80</v>
      </c>
      <c r="C44" s="298"/>
      <c r="D44" s="312">
        <v>500</v>
      </c>
      <c r="E44" s="300">
        <f t="shared" ref="E44:E56" si="5">C44*D44</f>
        <v>0</v>
      </c>
      <c r="F44" s="298"/>
      <c r="G44" s="298"/>
      <c r="H44" s="298"/>
      <c r="I44" s="298"/>
      <c r="J44" s="298"/>
      <c r="K44" s="298"/>
      <c r="L44" s="298"/>
      <c r="M44" s="298"/>
      <c r="N44" s="300">
        <f t="shared" ref="N44:N56" si="6">SUM(F44:M44)</f>
        <v>0</v>
      </c>
      <c r="O44" s="300">
        <f t="shared" ref="O44:O56" si="7">E44+N44</f>
        <v>0</v>
      </c>
    </row>
    <row r="45" spans="1:16" s="6" customFormat="1" x14ac:dyDescent="0.25">
      <c r="A45" s="297">
        <v>3</v>
      </c>
      <c r="B45" s="213" t="s">
        <v>81</v>
      </c>
      <c r="C45" s="298"/>
      <c r="D45" s="312">
        <v>500</v>
      </c>
      <c r="E45" s="300">
        <f t="shared" si="5"/>
        <v>0</v>
      </c>
      <c r="F45" s="298"/>
      <c r="G45" s="298"/>
      <c r="H45" s="298"/>
      <c r="I45" s="298"/>
      <c r="J45" s="298"/>
      <c r="K45" s="298"/>
      <c r="L45" s="298"/>
      <c r="M45" s="298"/>
      <c r="N45" s="300">
        <f t="shared" si="6"/>
        <v>0</v>
      </c>
      <c r="O45" s="300">
        <f t="shared" si="7"/>
        <v>0</v>
      </c>
    </row>
    <row r="46" spans="1:16" s="6" customFormat="1" x14ac:dyDescent="0.25">
      <c r="A46" s="297"/>
      <c r="B46" s="213"/>
      <c r="C46" s="298"/>
      <c r="D46" s="312">
        <v>500</v>
      </c>
      <c r="E46" s="300">
        <f t="shared" ref="E46:E51" si="8">C46*D46</f>
        <v>0</v>
      </c>
      <c r="F46" s="298"/>
      <c r="G46" s="298"/>
      <c r="H46" s="298"/>
      <c r="I46" s="298"/>
      <c r="J46" s="298"/>
      <c r="K46" s="298"/>
      <c r="L46" s="298"/>
      <c r="M46" s="298"/>
      <c r="N46" s="300">
        <f t="shared" si="6"/>
        <v>0</v>
      </c>
      <c r="O46" s="300">
        <f t="shared" si="7"/>
        <v>0</v>
      </c>
    </row>
    <row r="47" spans="1:16" s="6" customFormat="1" x14ac:dyDescent="0.25">
      <c r="A47" s="297"/>
      <c r="B47" s="213"/>
      <c r="C47" s="298"/>
      <c r="D47" s="312">
        <v>500</v>
      </c>
      <c r="E47" s="300">
        <f t="shared" si="8"/>
        <v>0</v>
      </c>
      <c r="F47" s="298"/>
      <c r="G47" s="298"/>
      <c r="H47" s="298"/>
      <c r="I47" s="298"/>
      <c r="J47" s="298"/>
      <c r="K47" s="298"/>
      <c r="L47" s="298"/>
      <c r="M47" s="298"/>
      <c r="N47" s="300">
        <f t="shared" si="6"/>
        <v>0</v>
      </c>
      <c r="O47" s="300">
        <f t="shared" si="7"/>
        <v>0</v>
      </c>
    </row>
    <row r="48" spans="1:16" s="6" customFormat="1" x14ac:dyDescent="0.25">
      <c r="A48" s="297"/>
      <c r="B48" s="213"/>
      <c r="C48" s="298"/>
      <c r="D48" s="312">
        <v>500</v>
      </c>
      <c r="E48" s="300">
        <f t="shared" si="8"/>
        <v>0</v>
      </c>
      <c r="F48" s="298"/>
      <c r="G48" s="298"/>
      <c r="H48" s="298"/>
      <c r="I48" s="298"/>
      <c r="J48" s="298"/>
      <c r="K48" s="298"/>
      <c r="L48" s="298"/>
      <c r="M48" s="298"/>
      <c r="N48" s="300">
        <f t="shared" si="6"/>
        <v>0</v>
      </c>
      <c r="O48" s="300">
        <f t="shared" si="7"/>
        <v>0</v>
      </c>
    </row>
    <row r="49" spans="1:15" s="6" customFormat="1" x14ac:dyDescent="0.25">
      <c r="A49" s="297"/>
      <c r="B49" s="213"/>
      <c r="C49" s="298"/>
      <c r="D49" s="312">
        <v>500</v>
      </c>
      <c r="E49" s="300">
        <f t="shared" si="8"/>
        <v>0</v>
      </c>
      <c r="F49" s="298"/>
      <c r="G49" s="298"/>
      <c r="H49" s="298"/>
      <c r="I49" s="298"/>
      <c r="J49" s="298"/>
      <c r="K49" s="298"/>
      <c r="L49" s="298"/>
      <c r="M49" s="298"/>
      <c r="N49" s="300">
        <f t="shared" si="6"/>
        <v>0</v>
      </c>
      <c r="O49" s="300">
        <f t="shared" si="7"/>
        <v>0</v>
      </c>
    </row>
    <row r="50" spans="1:15" s="6" customFormat="1" x14ac:dyDescent="0.25">
      <c r="A50" s="297"/>
      <c r="B50" s="213"/>
      <c r="C50" s="298"/>
      <c r="D50" s="312">
        <v>500</v>
      </c>
      <c r="E50" s="300">
        <f t="shared" si="8"/>
        <v>0</v>
      </c>
      <c r="F50" s="298"/>
      <c r="G50" s="298"/>
      <c r="H50" s="298"/>
      <c r="I50" s="298"/>
      <c r="J50" s="298"/>
      <c r="K50" s="298"/>
      <c r="L50" s="298"/>
      <c r="M50" s="298"/>
      <c r="N50" s="300">
        <f t="shared" si="6"/>
        <v>0</v>
      </c>
      <c r="O50" s="300">
        <f t="shared" si="7"/>
        <v>0</v>
      </c>
    </row>
    <row r="51" spans="1:15" s="6" customFormat="1" x14ac:dyDescent="0.25">
      <c r="A51" s="297"/>
      <c r="B51" s="213"/>
      <c r="C51" s="298"/>
      <c r="D51" s="312">
        <v>500</v>
      </c>
      <c r="E51" s="300">
        <f t="shared" si="8"/>
        <v>0</v>
      </c>
      <c r="F51" s="298"/>
      <c r="G51" s="298"/>
      <c r="H51" s="298"/>
      <c r="I51" s="298"/>
      <c r="J51" s="298"/>
      <c r="K51" s="298"/>
      <c r="L51" s="298"/>
      <c r="M51" s="298"/>
      <c r="N51" s="300">
        <f t="shared" si="6"/>
        <v>0</v>
      </c>
      <c r="O51" s="300">
        <f t="shared" si="7"/>
        <v>0</v>
      </c>
    </row>
    <row r="52" spans="1:15" s="6" customFormat="1" x14ac:dyDescent="0.25">
      <c r="A52" s="297"/>
      <c r="B52" s="213"/>
      <c r="C52" s="298"/>
      <c r="D52" s="312">
        <v>500</v>
      </c>
      <c r="E52" s="300">
        <f t="shared" si="5"/>
        <v>0</v>
      </c>
      <c r="F52" s="298"/>
      <c r="G52" s="298"/>
      <c r="H52" s="298"/>
      <c r="I52" s="298"/>
      <c r="J52" s="298"/>
      <c r="K52" s="298"/>
      <c r="L52" s="298"/>
      <c r="M52" s="298"/>
      <c r="N52" s="300">
        <f t="shared" si="6"/>
        <v>0</v>
      </c>
      <c r="O52" s="300">
        <f t="shared" si="7"/>
        <v>0</v>
      </c>
    </row>
    <row r="53" spans="1:15" s="6" customFormat="1" x14ac:dyDescent="0.25">
      <c r="A53" s="297"/>
      <c r="B53" s="213"/>
      <c r="C53" s="298"/>
      <c r="D53" s="312">
        <v>500</v>
      </c>
      <c r="E53" s="300">
        <f t="shared" si="5"/>
        <v>0</v>
      </c>
      <c r="F53" s="298"/>
      <c r="G53" s="298"/>
      <c r="H53" s="298"/>
      <c r="I53" s="298"/>
      <c r="J53" s="298"/>
      <c r="K53" s="298"/>
      <c r="L53" s="298"/>
      <c r="M53" s="298"/>
      <c r="N53" s="300">
        <f t="shared" si="6"/>
        <v>0</v>
      </c>
      <c r="O53" s="300">
        <f t="shared" si="7"/>
        <v>0</v>
      </c>
    </row>
    <row r="54" spans="1:15" s="6" customFormat="1" x14ac:dyDescent="0.25">
      <c r="A54" s="297"/>
      <c r="B54" s="213"/>
      <c r="C54" s="298"/>
      <c r="D54" s="312">
        <v>500</v>
      </c>
      <c r="E54" s="300">
        <f t="shared" si="5"/>
        <v>0</v>
      </c>
      <c r="F54" s="298"/>
      <c r="G54" s="298"/>
      <c r="H54" s="298"/>
      <c r="I54" s="298"/>
      <c r="J54" s="298"/>
      <c r="K54" s="298"/>
      <c r="L54" s="298"/>
      <c r="M54" s="298"/>
      <c r="N54" s="300">
        <f t="shared" si="6"/>
        <v>0</v>
      </c>
      <c r="O54" s="300">
        <f t="shared" si="7"/>
        <v>0</v>
      </c>
    </row>
    <row r="55" spans="1:15" s="6" customFormat="1" x14ac:dyDescent="0.25">
      <c r="A55" s="297"/>
      <c r="B55" s="213"/>
      <c r="C55" s="298"/>
      <c r="D55" s="312">
        <v>500</v>
      </c>
      <c r="E55" s="300">
        <f t="shared" si="5"/>
        <v>0</v>
      </c>
      <c r="F55" s="298"/>
      <c r="G55" s="298"/>
      <c r="H55" s="298"/>
      <c r="I55" s="298"/>
      <c r="J55" s="298"/>
      <c r="K55" s="298"/>
      <c r="L55" s="298"/>
      <c r="M55" s="298"/>
      <c r="N55" s="300">
        <f t="shared" si="6"/>
        <v>0</v>
      </c>
      <c r="O55" s="300">
        <f t="shared" si="7"/>
        <v>0</v>
      </c>
    </row>
    <row r="56" spans="1:15" s="6" customFormat="1" ht="13" thickBot="1" x14ac:dyDescent="0.3">
      <c r="A56" s="297"/>
      <c r="B56" s="213"/>
      <c r="C56" s="298"/>
      <c r="D56" s="312">
        <v>500</v>
      </c>
      <c r="E56" s="300">
        <f t="shared" si="5"/>
        <v>0</v>
      </c>
      <c r="F56" s="298"/>
      <c r="G56" s="298"/>
      <c r="H56" s="298"/>
      <c r="I56" s="298"/>
      <c r="J56" s="298"/>
      <c r="K56" s="298"/>
      <c r="L56" s="298"/>
      <c r="M56" s="298"/>
      <c r="N56" s="300">
        <f t="shared" si="6"/>
        <v>0</v>
      </c>
      <c r="O56" s="300">
        <f t="shared" si="7"/>
        <v>0</v>
      </c>
    </row>
    <row r="57" spans="1:15" s="6" customFormat="1" ht="13" thickTop="1" x14ac:dyDescent="0.25">
      <c r="A57" s="305" t="s">
        <v>82</v>
      </c>
      <c r="B57" s="306"/>
      <c r="C57" s="307"/>
      <c r="D57" s="308"/>
      <c r="E57" s="309">
        <f t="shared" ref="E57:O57" si="9">SUM(E43:E56)</f>
        <v>0</v>
      </c>
      <c r="F57" s="309">
        <f t="shared" si="9"/>
        <v>0</v>
      </c>
      <c r="G57" s="309">
        <f t="shared" si="9"/>
        <v>0</v>
      </c>
      <c r="H57" s="309">
        <f t="shared" si="9"/>
        <v>0</v>
      </c>
      <c r="I57" s="309">
        <f t="shared" si="9"/>
        <v>0</v>
      </c>
      <c r="J57" s="309">
        <f t="shared" si="9"/>
        <v>0</v>
      </c>
      <c r="K57" s="309">
        <f t="shared" si="9"/>
        <v>0</v>
      </c>
      <c r="L57" s="309">
        <f t="shared" si="9"/>
        <v>0</v>
      </c>
      <c r="M57" s="309">
        <f t="shared" si="9"/>
        <v>0</v>
      </c>
      <c r="N57" s="309">
        <f t="shared" si="9"/>
        <v>0</v>
      </c>
      <c r="O57" s="309">
        <f t="shared" si="9"/>
        <v>0</v>
      </c>
    </row>
    <row r="58" spans="1:15" ht="13" x14ac:dyDescent="0.3">
      <c r="A58" s="65" t="s">
        <v>98</v>
      </c>
      <c r="B58" s="313"/>
      <c r="C58" s="313"/>
      <c r="D58" s="313"/>
      <c r="E58" s="313"/>
    </row>
    <row r="59" spans="1:15" ht="19.149999999999999" customHeight="1" x14ac:dyDescent="0.25">
      <c r="A59" s="354" t="s">
        <v>99</v>
      </c>
      <c r="B59" s="354"/>
      <c r="C59" s="354"/>
      <c r="D59" s="354"/>
      <c r="E59" s="354"/>
      <c r="F59" s="355"/>
      <c r="G59" s="355"/>
      <c r="H59" s="355"/>
      <c r="I59" s="355"/>
      <c r="J59" s="355"/>
      <c r="K59" s="355"/>
      <c r="L59" s="355"/>
      <c r="M59" s="355"/>
      <c r="N59" s="355"/>
      <c r="O59" s="355"/>
    </row>
    <row r="60" spans="1:15" ht="18" customHeight="1" x14ac:dyDescent="0.25">
      <c r="A60" s="354" t="s">
        <v>100</v>
      </c>
      <c r="B60" s="355"/>
      <c r="C60" s="355"/>
      <c r="D60" s="355"/>
      <c r="E60" s="355"/>
      <c r="F60" s="355"/>
      <c r="G60" s="355"/>
      <c r="H60" s="355"/>
      <c r="I60" s="355"/>
      <c r="J60" s="355"/>
      <c r="K60" s="355"/>
      <c r="L60" s="355"/>
      <c r="M60" s="355"/>
      <c r="N60" s="355"/>
      <c r="O60" s="355"/>
    </row>
    <row r="61" spans="1:15" ht="31.9" customHeight="1" x14ac:dyDescent="0.25">
      <c r="A61" s="354" t="s">
        <v>101</v>
      </c>
      <c r="B61" s="355"/>
      <c r="C61" s="355"/>
      <c r="D61" s="355"/>
      <c r="E61" s="355"/>
      <c r="F61" s="355"/>
      <c r="G61" s="355"/>
      <c r="H61" s="355"/>
      <c r="I61" s="355"/>
      <c r="J61" s="355"/>
      <c r="K61" s="355"/>
      <c r="L61" s="355"/>
      <c r="M61" s="355"/>
      <c r="N61" s="355"/>
      <c r="O61" s="355"/>
    </row>
    <row r="62" spans="1:15" ht="24.75" customHeight="1" x14ac:dyDescent="0.25">
      <c r="A62" s="354" t="s">
        <v>102</v>
      </c>
      <c r="B62" s="355"/>
      <c r="C62" s="355"/>
      <c r="D62" s="355"/>
      <c r="E62" s="355"/>
      <c r="F62" s="355"/>
      <c r="G62" s="355"/>
      <c r="H62" s="355"/>
      <c r="I62" s="355"/>
      <c r="J62" s="355"/>
      <c r="K62" s="355"/>
      <c r="L62" s="355"/>
      <c r="M62" s="355"/>
      <c r="N62" s="355"/>
      <c r="O62" s="355"/>
    </row>
    <row r="63" spans="1:15" ht="19.899999999999999" customHeight="1" x14ac:dyDescent="0.25">
      <c r="A63" s="354" t="s">
        <v>103</v>
      </c>
      <c r="B63" s="355"/>
      <c r="C63" s="355"/>
      <c r="D63" s="355"/>
      <c r="E63" s="355"/>
      <c r="F63" s="355"/>
      <c r="G63" s="355"/>
      <c r="H63" s="355"/>
      <c r="I63" s="355"/>
      <c r="J63" s="355"/>
      <c r="K63" s="355"/>
      <c r="L63" s="355"/>
      <c r="M63" s="355"/>
      <c r="N63" s="355"/>
      <c r="O63" s="355"/>
    </row>
    <row r="64" spans="1:15" ht="16.149999999999999" customHeight="1" x14ac:dyDescent="0.25">
      <c r="A64" s="342" t="s">
        <v>104</v>
      </c>
      <c r="B64" s="343"/>
      <c r="C64" s="343"/>
      <c r="D64" s="343"/>
      <c r="E64" s="343"/>
      <c r="F64" s="343"/>
      <c r="G64" s="343"/>
      <c r="H64" s="343"/>
      <c r="I64" s="343"/>
      <c r="J64" s="343"/>
      <c r="K64" s="343"/>
      <c r="L64" s="343"/>
      <c r="M64" s="343"/>
      <c r="N64" s="343"/>
      <c r="O64" s="343"/>
    </row>
    <row r="65" spans="1:15" ht="38.25" customHeight="1" x14ac:dyDescent="0.25">
      <c r="A65" s="356" t="s">
        <v>105</v>
      </c>
      <c r="B65" s="353"/>
      <c r="C65" s="353"/>
      <c r="D65" s="353"/>
      <c r="E65" s="353"/>
      <c r="F65" s="353"/>
      <c r="G65" s="353"/>
      <c r="H65" s="353"/>
      <c r="I65" s="353"/>
      <c r="J65" s="353"/>
      <c r="K65" s="353"/>
      <c r="L65" s="353"/>
      <c r="M65" s="353"/>
      <c r="N65" s="353"/>
      <c r="O65" s="353"/>
    </row>
    <row r="66" spans="1:15" ht="25.15" customHeight="1" x14ac:dyDescent="0.25">
      <c r="A66" s="286" t="s">
        <v>106</v>
      </c>
      <c r="B66" s="73"/>
      <c r="C66" s="73"/>
      <c r="D66" s="73"/>
      <c r="E66" s="73"/>
      <c r="F66" s="73"/>
      <c r="G66" s="73"/>
      <c r="H66" s="73"/>
      <c r="I66" s="73"/>
      <c r="J66" s="73"/>
      <c r="K66" s="73"/>
      <c r="L66" s="73"/>
      <c r="M66" s="73"/>
      <c r="N66" s="73"/>
      <c r="O66" s="73"/>
    </row>
    <row r="67" spans="1:15" ht="52.5" customHeight="1" x14ac:dyDescent="0.25">
      <c r="A67" s="342" t="s">
        <v>107</v>
      </c>
      <c r="B67" s="342"/>
      <c r="C67" s="342"/>
      <c r="D67" s="342"/>
      <c r="E67" s="342"/>
      <c r="F67" s="353"/>
      <c r="G67" s="353"/>
      <c r="H67" s="353"/>
      <c r="I67" s="353"/>
      <c r="J67" s="353"/>
      <c r="K67" s="353"/>
      <c r="L67" s="353"/>
      <c r="M67" s="353"/>
      <c r="N67" s="353"/>
      <c r="O67" s="353"/>
    </row>
  </sheetData>
  <mergeCells count="25">
    <mergeCell ref="A6:O6"/>
    <mergeCell ref="A67:O67"/>
    <mergeCell ref="A62:O62"/>
    <mergeCell ref="A63:O63"/>
    <mergeCell ref="A61:O61"/>
    <mergeCell ref="A65:O65"/>
    <mergeCell ref="A59:O59"/>
    <mergeCell ref="A60:O60"/>
    <mergeCell ref="A41:O41"/>
    <mergeCell ref="J30:M30"/>
    <mergeCell ref="J31:M31"/>
    <mergeCell ref="J32:M32"/>
    <mergeCell ref="J33:M33"/>
    <mergeCell ref="J34:M34"/>
    <mergeCell ref="J35:M35"/>
    <mergeCell ref="J36:M36"/>
    <mergeCell ref="A64:O64"/>
    <mergeCell ref="J37:M37"/>
    <mergeCell ref="J38:M38"/>
    <mergeCell ref="J39:M39"/>
    <mergeCell ref="J25:M25"/>
    <mergeCell ref="J26:M26"/>
    <mergeCell ref="J27:M27"/>
    <mergeCell ref="J28:M28"/>
    <mergeCell ref="J29:M29"/>
  </mergeCells>
  <phoneticPr fontId="0" type="noConversion"/>
  <pageMargins left="0.25" right="0.25" top="0.75" bottom="0.75" header="0.3" footer="0.3"/>
  <pageSetup scale="86" fitToHeight="0" orientation="landscape" horizontalDpi="4294967293" r:id="rId1"/>
  <headerFooter alignWithMargins="0">
    <oddHeader>&amp;C&amp;"Arial,Bold"&amp;9</oddHeader>
    <oddFooter>&amp;L&amp;K000000Appendix L&amp;C&amp;K000000&amp;A- Page &amp;P of &amp;N&amp;R&amp;K000000RFP-13-016-SW</oddFooter>
  </headerFooter>
  <rowBreaks count="3" manualBreakCount="3">
    <brk id="22" max="16383" man="1"/>
    <brk id="40" max="16383" man="1"/>
    <brk id="5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autoPageBreaks="0" fitToPage="1"/>
  </sheetPr>
  <dimension ref="A1:BG124"/>
  <sheetViews>
    <sheetView showGridLines="0" zoomScale="120" zoomScaleNormal="120" zoomScaleSheetLayoutView="100" zoomScalePageLayoutView="120" workbookViewId="0">
      <pane xSplit="2" ySplit="8" topLeftCell="C9" activePane="bottomRight" state="frozen"/>
      <selection pane="topRight" activeCell="C1" sqref="C1"/>
      <selection pane="bottomLeft" activeCell="A7" sqref="A7"/>
      <selection pane="bottomRight" activeCell="C9" sqref="C9"/>
    </sheetView>
  </sheetViews>
  <sheetFormatPr defaultColWidth="8.7265625" defaultRowHeight="12.5" x14ac:dyDescent="0.25"/>
  <cols>
    <col min="1" max="2" width="23.453125" style="5" customWidth="1"/>
    <col min="3" max="4" width="5.7265625" style="5" customWidth="1"/>
    <col min="5" max="6" width="6" style="5" customWidth="1"/>
    <col min="7" max="7" width="7.7265625" style="5" customWidth="1"/>
    <col min="8" max="8" width="8.7265625" style="5" customWidth="1"/>
    <col min="9" max="9" width="8" style="5" customWidth="1"/>
    <col min="10" max="10" width="7.26953125" style="5" customWidth="1"/>
    <col min="11" max="11" width="1" style="5" customWidth="1"/>
    <col min="12" max="16" width="6.1796875" style="5" customWidth="1"/>
    <col min="17" max="17" width="6.7265625" style="5" customWidth="1"/>
    <col min="18" max="22" width="6.1796875" style="5" customWidth="1"/>
    <col min="23" max="23" width="6.453125" style="5" customWidth="1"/>
    <col min="24" max="28" width="6.1796875" style="5" customWidth="1"/>
    <col min="29" max="29" width="6.7265625" style="5" customWidth="1"/>
    <col min="30" max="34" width="6.1796875" style="5" customWidth="1"/>
    <col min="35" max="35" width="6.453125" style="5" customWidth="1"/>
    <col min="36" max="40" width="6.1796875" style="5" customWidth="1"/>
    <col min="41" max="41" width="6.453125" style="5" customWidth="1"/>
    <col min="42" max="46" width="6.1796875" style="5" customWidth="1"/>
    <col min="47" max="47" width="6.453125" style="5" customWidth="1"/>
    <col min="48" max="52" width="6.1796875" style="5" customWidth="1"/>
    <col min="53" max="53" width="6.7265625" style="5" customWidth="1"/>
    <col min="54" max="58" width="6.1796875" style="5" customWidth="1"/>
    <col min="59" max="59" width="6.7265625" style="5" customWidth="1"/>
    <col min="60" max="16384" width="8.7265625" style="5"/>
  </cols>
  <sheetData>
    <row r="1" spans="1:59" ht="15.5" x14ac:dyDescent="0.35">
      <c r="A1" s="23" t="str">
        <f>'Table of Contents'!A1</f>
        <v>Enterprise Payroll Solution Cost Workbook</v>
      </c>
      <c r="B1" s="23"/>
      <c r="C1" s="23"/>
      <c r="D1" s="23"/>
      <c r="E1" s="23"/>
      <c r="F1" s="23"/>
      <c r="G1" s="23"/>
      <c r="H1" s="23"/>
      <c r="I1" s="23"/>
      <c r="J1" s="23"/>
      <c r="K1" s="23"/>
      <c r="L1" s="77"/>
      <c r="M1" s="77"/>
      <c r="P1" s="9"/>
      <c r="Q1" s="9"/>
      <c r="R1" s="9"/>
    </row>
    <row r="2" spans="1:59" ht="18" customHeight="1" x14ac:dyDescent="0.35">
      <c r="A2" s="52" t="s">
        <v>108</v>
      </c>
      <c r="B2" s="52"/>
      <c r="C2" s="52"/>
      <c r="D2" s="52"/>
      <c r="E2" s="52"/>
      <c r="F2" s="52"/>
      <c r="G2" s="52"/>
      <c r="H2" s="52"/>
      <c r="I2" s="6"/>
      <c r="J2" s="6"/>
      <c r="K2" s="6"/>
      <c r="L2" s="77"/>
      <c r="M2" s="77"/>
      <c r="P2" s="9"/>
      <c r="Q2" s="9"/>
      <c r="R2" s="9"/>
      <c r="W2" s="78" t="s">
        <v>109</v>
      </c>
    </row>
    <row r="3" spans="1:59" ht="18.75" customHeight="1" x14ac:dyDescent="0.3">
      <c r="A3" s="79" t="str">
        <f>'Table of Contents'!$B$3</f>
        <v>Insert Offeror Name on Table of Contents worksheet</v>
      </c>
      <c r="B3" s="79"/>
      <c r="C3" s="80"/>
      <c r="D3" s="80"/>
      <c r="E3" s="80"/>
      <c r="F3" s="80"/>
      <c r="G3" s="80"/>
      <c r="H3" s="80"/>
      <c r="I3" s="81"/>
      <c r="J3" s="70"/>
      <c r="K3" s="82"/>
      <c r="L3" s="82"/>
      <c r="M3" s="82"/>
      <c r="N3" s="83"/>
      <c r="O3" s="84"/>
      <c r="P3" s="84"/>
      <c r="Q3" s="84"/>
      <c r="R3" s="84"/>
      <c r="W3" s="78" t="s">
        <v>110</v>
      </c>
      <c r="AB3" s="5" t="s">
        <v>111</v>
      </c>
    </row>
    <row r="4" spans="1:59" ht="18.75" customHeight="1" x14ac:dyDescent="0.3">
      <c r="A4" s="79" t="str">
        <f>'Table of Contents'!$B$4</f>
        <v>Select Hosting Option on Table of Contents worksheet</v>
      </c>
      <c r="B4" s="79"/>
      <c r="C4" s="80"/>
      <c r="D4" s="80"/>
      <c r="E4" s="80"/>
      <c r="F4" s="80"/>
      <c r="G4" s="80"/>
      <c r="H4" s="80"/>
      <c r="I4" s="81"/>
      <c r="J4" s="70"/>
      <c r="K4" s="82"/>
      <c r="L4" s="82"/>
      <c r="M4" s="82"/>
      <c r="N4" s="83"/>
      <c r="O4" s="84"/>
      <c r="P4" s="84"/>
      <c r="Q4" s="84"/>
      <c r="R4" s="84"/>
      <c r="W4" s="78"/>
    </row>
    <row r="5" spans="1:59" s="56" customFormat="1" ht="16.5" customHeight="1" thickBot="1" x14ac:dyDescent="0.35">
      <c r="A5" s="59"/>
      <c r="B5" s="59"/>
      <c r="W5" s="78" t="s">
        <v>112</v>
      </c>
    </row>
    <row r="6" spans="1:59" s="56" customFormat="1" ht="16.5" customHeight="1" thickBot="1" x14ac:dyDescent="0.35">
      <c r="A6" s="394" t="s">
        <v>113</v>
      </c>
      <c r="B6" s="395"/>
      <c r="C6" s="395"/>
      <c r="D6" s="395"/>
      <c r="E6" s="395"/>
      <c r="F6" s="395"/>
      <c r="G6" s="395"/>
      <c r="H6" s="395"/>
      <c r="I6" s="395"/>
      <c r="J6" s="396"/>
      <c r="K6" s="155"/>
      <c r="L6" s="400" t="s">
        <v>114</v>
      </c>
      <c r="M6" s="401"/>
      <c r="N6" s="401"/>
      <c r="O6" s="401"/>
      <c r="P6" s="401"/>
      <c r="Q6" s="401"/>
      <c r="R6" s="401"/>
      <c r="S6" s="401"/>
      <c r="T6" s="401"/>
      <c r="U6" s="401"/>
      <c r="V6" s="401"/>
      <c r="W6" s="401"/>
      <c r="X6" s="401"/>
      <c r="Y6" s="401"/>
      <c r="Z6" s="401"/>
      <c r="AA6" s="401"/>
      <c r="AB6" s="401"/>
      <c r="AC6" s="401"/>
      <c r="AD6" s="401"/>
      <c r="AE6" s="401"/>
      <c r="AF6" s="401"/>
      <c r="AG6" s="401"/>
      <c r="AH6" s="401"/>
      <c r="AI6" s="401"/>
      <c r="AJ6" s="401"/>
      <c r="AK6" s="401"/>
      <c r="AL6" s="401"/>
      <c r="AM6" s="401"/>
      <c r="AN6" s="401"/>
      <c r="AO6" s="401"/>
      <c r="AP6" s="401"/>
      <c r="AQ6" s="401"/>
      <c r="AR6" s="401"/>
      <c r="AS6" s="401"/>
      <c r="AT6" s="401"/>
      <c r="AU6" s="401"/>
      <c r="AV6" s="401"/>
      <c r="AW6" s="401"/>
      <c r="AX6" s="401"/>
      <c r="AY6" s="401"/>
      <c r="AZ6" s="401"/>
      <c r="BA6" s="401"/>
      <c r="BB6" s="401"/>
      <c r="BC6" s="401"/>
      <c r="BD6" s="401"/>
      <c r="BE6" s="401"/>
      <c r="BF6" s="401"/>
      <c r="BG6" s="402"/>
    </row>
    <row r="7" spans="1:59" ht="13.5" thickBot="1" x14ac:dyDescent="0.35">
      <c r="A7" s="397"/>
      <c r="B7" s="398"/>
      <c r="C7" s="398"/>
      <c r="D7" s="398"/>
      <c r="E7" s="398"/>
      <c r="F7" s="398"/>
      <c r="G7" s="398"/>
      <c r="H7" s="398"/>
      <c r="I7" s="398"/>
      <c r="J7" s="399"/>
      <c r="K7" s="168"/>
      <c r="L7" s="400" t="s">
        <v>115</v>
      </c>
      <c r="M7" s="401"/>
      <c r="N7" s="401"/>
      <c r="O7" s="401"/>
      <c r="P7" s="401"/>
      <c r="Q7" s="402"/>
      <c r="R7" s="400" t="s">
        <v>116</v>
      </c>
      <c r="S7" s="401"/>
      <c r="T7" s="401"/>
      <c r="U7" s="401"/>
      <c r="V7" s="401"/>
      <c r="W7" s="402"/>
      <c r="X7" s="400" t="s">
        <v>117</v>
      </c>
      <c r="Y7" s="401"/>
      <c r="Z7" s="401"/>
      <c r="AA7" s="401"/>
      <c r="AB7" s="401"/>
      <c r="AC7" s="402"/>
      <c r="AD7" s="400" t="s">
        <v>118</v>
      </c>
      <c r="AE7" s="401"/>
      <c r="AF7" s="401"/>
      <c r="AG7" s="401"/>
      <c r="AH7" s="401"/>
      <c r="AI7" s="402"/>
      <c r="AJ7" s="400" t="s">
        <v>119</v>
      </c>
      <c r="AK7" s="401"/>
      <c r="AL7" s="401"/>
      <c r="AM7" s="401"/>
      <c r="AN7" s="401"/>
      <c r="AO7" s="402"/>
      <c r="AP7" s="400" t="s">
        <v>120</v>
      </c>
      <c r="AQ7" s="401"/>
      <c r="AR7" s="401"/>
      <c r="AS7" s="401"/>
      <c r="AT7" s="401"/>
      <c r="AU7" s="402"/>
      <c r="AV7" s="400" t="s">
        <v>121</v>
      </c>
      <c r="AW7" s="401"/>
      <c r="AX7" s="401"/>
      <c r="AY7" s="401"/>
      <c r="AZ7" s="401"/>
      <c r="BA7" s="402"/>
      <c r="BB7" s="400" t="s">
        <v>111</v>
      </c>
      <c r="BC7" s="401"/>
      <c r="BD7" s="401"/>
      <c r="BE7" s="401"/>
      <c r="BF7" s="401"/>
      <c r="BG7" s="402"/>
    </row>
    <row r="8" spans="1:59" s="85" customFormat="1" ht="69.650000000000006" customHeight="1" thickBot="1" x14ac:dyDescent="0.3">
      <c r="A8" s="169" t="s">
        <v>122</v>
      </c>
      <c r="B8" s="170"/>
      <c r="C8" s="385" t="s">
        <v>123</v>
      </c>
      <c r="D8" s="386"/>
      <c r="E8" s="385" t="s">
        <v>124</v>
      </c>
      <c r="F8" s="386"/>
      <c r="G8" s="138" t="s">
        <v>125</v>
      </c>
      <c r="H8" s="292" t="s">
        <v>126</v>
      </c>
      <c r="I8" s="385" t="s">
        <v>127</v>
      </c>
      <c r="J8" s="386"/>
      <c r="K8" s="171"/>
      <c r="L8" s="393" t="s">
        <v>123</v>
      </c>
      <c r="M8" s="386"/>
      <c r="N8" s="385" t="s">
        <v>128</v>
      </c>
      <c r="O8" s="386"/>
      <c r="P8" s="138" t="s">
        <v>129</v>
      </c>
      <c r="Q8" s="172" t="s">
        <v>130</v>
      </c>
      <c r="R8" s="393" t="s">
        <v>123</v>
      </c>
      <c r="S8" s="386"/>
      <c r="T8" s="385" t="s">
        <v>128</v>
      </c>
      <c r="U8" s="386"/>
      <c r="V8" s="138" t="s">
        <v>129</v>
      </c>
      <c r="W8" s="172" t="s">
        <v>130</v>
      </c>
      <c r="X8" s="393" t="s">
        <v>123</v>
      </c>
      <c r="Y8" s="386"/>
      <c r="Z8" s="385" t="s">
        <v>128</v>
      </c>
      <c r="AA8" s="386"/>
      <c r="AB8" s="138" t="s">
        <v>129</v>
      </c>
      <c r="AC8" s="172" t="s">
        <v>130</v>
      </c>
      <c r="AD8" s="393" t="s">
        <v>123</v>
      </c>
      <c r="AE8" s="386"/>
      <c r="AF8" s="385" t="s">
        <v>128</v>
      </c>
      <c r="AG8" s="386"/>
      <c r="AH8" s="138" t="s">
        <v>129</v>
      </c>
      <c r="AI8" s="172" t="s">
        <v>130</v>
      </c>
      <c r="AJ8" s="393" t="s">
        <v>123</v>
      </c>
      <c r="AK8" s="386"/>
      <c r="AL8" s="385" t="s">
        <v>128</v>
      </c>
      <c r="AM8" s="386"/>
      <c r="AN8" s="138" t="s">
        <v>129</v>
      </c>
      <c r="AO8" s="172" t="s">
        <v>130</v>
      </c>
      <c r="AP8" s="393" t="s">
        <v>123</v>
      </c>
      <c r="AQ8" s="386"/>
      <c r="AR8" s="385" t="s">
        <v>128</v>
      </c>
      <c r="AS8" s="386"/>
      <c r="AT8" s="138" t="s">
        <v>129</v>
      </c>
      <c r="AU8" s="172" t="s">
        <v>130</v>
      </c>
      <c r="AV8" s="393" t="s">
        <v>123</v>
      </c>
      <c r="AW8" s="386"/>
      <c r="AX8" s="385" t="s">
        <v>128</v>
      </c>
      <c r="AY8" s="386"/>
      <c r="AZ8" s="138" t="s">
        <v>129</v>
      </c>
      <c r="BA8" s="172" t="s">
        <v>130</v>
      </c>
      <c r="BB8" s="393" t="s">
        <v>123</v>
      </c>
      <c r="BC8" s="386"/>
      <c r="BD8" s="385" t="s">
        <v>128</v>
      </c>
      <c r="BE8" s="386"/>
      <c r="BF8" s="138" t="s">
        <v>129</v>
      </c>
      <c r="BG8" s="172" t="s">
        <v>130</v>
      </c>
    </row>
    <row r="9" spans="1:59" s="85" customFormat="1" x14ac:dyDescent="0.25">
      <c r="A9" s="359" t="s">
        <v>131</v>
      </c>
      <c r="B9" s="151" t="s">
        <v>132</v>
      </c>
      <c r="C9" s="209"/>
      <c r="D9" s="157"/>
      <c r="E9" s="211"/>
      <c r="F9" s="157"/>
      <c r="G9" s="152">
        <f>$C9*$E9</f>
        <v>0</v>
      </c>
      <c r="H9" s="357">
        <f>SUM(G9:G10)</f>
        <v>0</v>
      </c>
      <c r="I9" s="364"/>
      <c r="J9" s="364"/>
      <c r="K9" s="173"/>
      <c r="L9" s="209"/>
      <c r="M9" s="157"/>
      <c r="N9" s="211"/>
      <c r="O9" s="157"/>
      <c r="P9" s="152">
        <f>L9*N9</f>
        <v>0</v>
      </c>
      <c r="Q9" s="357">
        <f>P9+P10</f>
        <v>0</v>
      </c>
      <c r="R9" s="209"/>
      <c r="S9" s="157"/>
      <c r="T9" s="211"/>
      <c r="U9" s="157"/>
      <c r="V9" s="152">
        <f>R9*T9</f>
        <v>0</v>
      </c>
      <c r="W9" s="357">
        <f>V9+V10</f>
        <v>0</v>
      </c>
      <c r="X9" s="209"/>
      <c r="Y9" s="157"/>
      <c r="Z9" s="211"/>
      <c r="AA9" s="157"/>
      <c r="AB9" s="152">
        <f>X9*Z9</f>
        <v>0</v>
      </c>
      <c r="AC9" s="357">
        <f>AB9+AB10</f>
        <v>0</v>
      </c>
      <c r="AD9" s="209"/>
      <c r="AE9" s="157"/>
      <c r="AF9" s="211"/>
      <c r="AG9" s="157"/>
      <c r="AH9" s="152">
        <f>AD9*AF9</f>
        <v>0</v>
      </c>
      <c r="AI9" s="357">
        <f>AH9+AH10</f>
        <v>0</v>
      </c>
      <c r="AJ9" s="209"/>
      <c r="AK9" s="157"/>
      <c r="AL9" s="211"/>
      <c r="AM9" s="157"/>
      <c r="AN9" s="152">
        <f>AJ9*AL9</f>
        <v>0</v>
      </c>
      <c r="AO9" s="357">
        <f>AN9+AN10</f>
        <v>0</v>
      </c>
      <c r="AP9" s="209"/>
      <c r="AQ9" s="157"/>
      <c r="AR9" s="211"/>
      <c r="AS9" s="157"/>
      <c r="AT9" s="152">
        <f>AP9*AR9</f>
        <v>0</v>
      </c>
      <c r="AU9" s="357">
        <f>AT9+AT10</f>
        <v>0</v>
      </c>
      <c r="AV9" s="209"/>
      <c r="AW9" s="157"/>
      <c r="AX9" s="211"/>
      <c r="AY9" s="157"/>
      <c r="AZ9" s="152">
        <f>AV9*AX9</f>
        <v>0</v>
      </c>
      <c r="BA9" s="357">
        <f>AZ9+AZ10</f>
        <v>0</v>
      </c>
      <c r="BB9" s="209"/>
      <c r="BC9" s="157"/>
      <c r="BD9" s="211"/>
      <c r="BE9" s="157"/>
      <c r="BF9" s="152">
        <f>BB9*BD9</f>
        <v>0</v>
      </c>
      <c r="BG9" s="404">
        <f>BF9+BF10</f>
        <v>0</v>
      </c>
    </row>
    <row r="10" spans="1:59" s="85" customFormat="1" ht="13" thickBot="1" x14ac:dyDescent="0.3">
      <c r="A10" s="360"/>
      <c r="B10" s="153" t="s">
        <v>133</v>
      </c>
      <c r="C10" s="156"/>
      <c r="D10" s="210"/>
      <c r="E10" s="156"/>
      <c r="F10" s="212"/>
      <c r="G10" s="154">
        <f>$D10*$F10</f>
        <v>0</v>
      </c>
      <c r="H10" s="358"/>
      <c r="I10" s="363"/>
      <c r="J10" s="363"/>
      <c r="K10" s="174"/>
      <c r="L10" s="156"/>
      <c r="M10" s="210"/>
      <c r="N10" s="156"/>
      <c r="O10" s="212"/>
      <c r="P10" s="154">
        <f>M10*O10</f>
        <v>0</v>
      </c>
      <c r="Q10" s="358"/>
      <c r="R10" s="156"/>
      <c r="S10" s="210"/>
      <c r="T10" s="156"/>
      <c r="U10" s="212"/>
      <c r="V10" s="154">
        <f>S10*U10</f>
        <v>0</v>
      </c>
      <c r="W10" s="358"/>
      <c r="X10" s="156"/>
      <c r="Y10" s="210"/>
      <c r="Z10" s="156"/>
      <c r="AA10" s="212"/>
      <c r="AB10" s="154">
        <f>Y10*AA10</f>
        <v>0</v>
      </c>
      <c r="AC10" s="358"/>
      <c r="AD10" s="156"/>
      <c r="AE10" s="210"/>
      <c r="AF10" s="156"/>
      <c r="AG10" s="212"/>
      <c r="AH10" s="154">
        <f>AE10*AG10</f>
        <v>0</v>
      </c>
      <c r="AI10" s="358"/>
      <c r="AJ10" s="156"/>
      <c r="AK10" s="210"/>
      <c r="AL10" s="156"/>
      <c r="AM10" s="212"/>
      <c r="AN10" s="154">
        <f>AK10*AM10</f>
        <v>0</v>
      </c>
      <c r="AO10" s="358"/>
      <c r="AP10" s="156"/>
      <c r="AQ10" s="210"/>
      <c r="AR10" s="156"/>
      <c r="AS10" s="212"/>
      <c r="AT10" s="154">
        <f>AQ10*AS10</f>
        <v>0</v>
      </c>
      <c r="AU10" s="358"/>
      <c r="AV10" s="156"/>
      <c r="AW10" s="210"/>
      <c r="AX10" s="156"/>
      <c r="AY10" s="212"/>
      <c r="AZ10" s="154">
        <f>AW10*AY10</f>
        <v>0</v>
      </c>
      <c r="BA10" s="358"/>
      <c r="BB10" s="156"/>
      <c r="BC10" s="210"/>
      <c r="BD10" s="156"/>
      <c r="BE10" s="212"/>
      <c r="BF10" s="154">
        <f>BC10*BE10</f>
        <v>0</v>
      </c>
      <c r="BG10" s="405"/>
    </row>
    <row r="11" spans="1:59" s="85" customFormat="1" x14ac:dyDescent="0.25">
      <c r="A11" s="359" t="s">
        <v>134</v>
      </c>
      <c r="B11" s="151" t="s">
        <v>132</v>
      </c>
      <c r="C11" s="209"/>
      <c r="D11" s="157"/>
      <c r="E11" s="211"/>
      <c r="F11" s="157"/>
      <c r="G11" s="152">
        <f t="shared" ref="G11" si="0">$C11*$E11</f>
        <v>0</v>
      </c>
      <c r="H11" s="357">
        <f t="shared" ref="H11" si="1">SUM(G11:G12)</f>
        <v>0</v>
      </c>
      <c r="I11" s="364"/>
      <c r="J11" s="364"/>
      <c r="K11" s="173"/>
      <c r="L11" s="209"/>
      <c r="M11" s="157"/>
      <c r="N11" s="211"/>
      <c r="O11" s="157"/>
      <c r="P11" s="152">
        <f t="shared" ref="P11" si="2">L11*N11</f>
        <v>0</v>
      </c>
      <c r="Q11" s="357">
        <f t="shared" ref="Q11" si="3">P11+P12</f>
        <v>0</v>
      </c>
      <c r="R11" s="209"/>
      <c r="S11" s="157"/>
      <c r="T11" s="211"/>
      <c r="U11" s="157"/>
      <c r="V11" s="152">
        <f t="shared" ref="V11" si="4">R11*T11</f>
        <v>0</v>
      </c>
      <c r="W11" s="357">
        <f t="shared" ref="W11" si="5">V11+V12</f>
        <v>0</v>
      </c>
      <c r="X11" s="209"/>
      <c r="Y11" s="157"/>
      <c r="Z11" s="211"/>
      <c r="AA11" s="157"/>
      <c r="AB11" s="152">
        <f t="shared" ref="AB11" si="6">X11*Z11</f>
        <v>0</v>
      </c>
      <c r="AC11" s="357">
        <f t="shared" ref="AC11" si="7">AB11+AB12</f>
        <v>0</v>
      </c>
      <c r="AD11" s="209"/>
      <c r="AE11" s="157"/>
      <c r="AF11" s="211"/>
      <c r="AG11" s="157"/>
      <c r="AH11" s="152">
        <f t="shared" ref="AH11" si="8">AD11*AF11</f>
        <v>0</v>
      </c>
      <c r="AI11" s="357">
        <f t="shared" ref="AI11" si="9">AH11+AH12</f>
        <v>0</v>
      </c>
      <c r="AJ11" s="209"/>
      <c r="AK11" s="157"/>
      <c r="AL11" s="211"/>
      <c r="AM11" s="157"/>
      <c r="AN11" s="152">
        <f t="shared" ref="AN11" si="10">AJ11*AL11</f>
        <v>0</v>
      </c>
      <c r="AO11" s="357">
        <f t="shared" ref="AO11" si="11">AN11+AN12</f>
        <v>0</v>
      </c>
      <c r="AP11" s="209"/>
      <c r="AQ11" s="157"/>
      <c r="AR11" s="211"/>
      <c r="AS11" s="157"/>
      <c r="AT11" s="152">
        <f t="shared" ref="AT11" si="12">AP11*AR11</f>
        <v>0</v>
      </c>
      <c r="AU11" s="357">
        <f t="shared" ref="AU11" si="13">AT11+AT12</f>
        <v>0</v>
      </c>
      <c r="AV11" s="209"/>
      <c r="AW11" s="157"/>
      <c r="AX11" s="211"/>
      <c r="AY11" s="157"/>
      <c r="AZ11" s="152">
        <f t="shared" ref="AZ11" si="14">AV11*AX11</f>
        <v>0</v>
      </c>
      <c r="BA11" s="357">
        <f t="shared" ref="BA11" si="15">AZ11+AZ12</f>
        <v>0</v>
      </c>
      <c r="BB11" s="209"/>
      <c r="BC11" s="157"/>
      <c r="BD11" s="211"/>
      <c r="BE11" s="157"/>
      <c r="BF11" s="152">
        <f>BB11*BD11</f>
        <v>0</v>
      </c>
      <c r="BG11" s="404">
        <f t="shared" ref="BG11" si="16">BF11+BF12</f>
        <v>0</v>
      </c>
    </row>
    <row r="12" spans="1:59" s="85" customFormat="1" ht="13" thickBot="1" x14ac:dyDescent="0.3">
      <c r="A12" s="360"/>
      <c r="B12" s="153" t="s">
        <v>133</v>
      </c>
      <c r="C12" s="156"/>
      <c r="D12" s="210"/>
      <c r="E12" s="156"/>
      <c r="F12" s="212"/>
      <c r="G12" s="154">
        <f t="shared" ref="G12" si="17">$D12*$F12</f>
        <v>0</v>
      </c>
      <c r="H12" s="358"/>
      <c r="I12" s="363"/>
      <c r="J12" s="363"/>
      <c r="K12" s="174"/>
      <c r="L12" s="156"/>
      <c r="M12" s="210"/>
      <c r="N12" s="156"/>
      <c r="O12" s="212"/>
      <c r="P12" s="154">
        <f t="shared" ref="P12" si="18">M12*O12</f>
        <v>0</v>
      </c>
      <c r="Q12" s="358"/>
      <c r="R12" s="156"/>
      <c r="S12" s="210"/>
      <c r="T12" s="156"/>
      <c r="U12" s="212"/>
      <c r="V12" s="154">
        <f t="shared" ref="V12" si="19">S12*U12</f>
        <v>0</v>
      </c>
      <c r="W12" s="358"/>
      <c r="X12" s="156"/>
      <c r="Y12" s="210"/>
      <c r="Z12" s="156"/>
      <c r="AA12" s="212"/>
      <c r="AB12" s="154">
        <f t="shared" ref="AB12" si="20">Y12*AA12</f>
        <v>0</v>
      </c>
      <c r="AC12" s="358"/>
      <c r="AD12" s="156"/>
      <c r="AE12" s="210"/>
      <c r="AF12" s="156"/>
      <c r="AG12" s="212"/>
      <c r="AH12" s="154">
        <f t="shared" ref="AH12" si="21">AE12*AG12</f>
        <v>0</v>
      </c>
      <c r="AI12" s="358"/>
      <c r="AJ12" s="156"/>
      <c r="AK12" s="210"/>
      <c r="AL12" s="156"/>
      <c r="AM12" s="212"/>
      <c r="AN12" s="154">
        <f t="shared" ref="AN12" si="22">AK12*AM12</f>
        <v>0</v>
      </c>
      <c r="AO12" s="358"/>
      <c r="AP12" s="156"/>
      <c r="AQ12" s="210"/>
      <c r="AR12" s="156"/>
      <c r="AS12" s="212"/>
      <c r="AT12" s="154">
        <f t="shared" ref="AT12" si="23">AQ12*AS12</f>
        <v>0</v>
      </c>
      <c r="AU12" s="358"/>
      <c r="AV12" s="156"/>
      <c r="AW12" s="210"/>
      <c r="AX12" s="156"/>
      <c r="AY12" s="212"/>
      <c r="AZ12" s="154">
        <f t="shared" ref="AZ12" si="24">AW12*AY12</f>
        <v>0</v>
      </c>
      <c r="BA12" s="358"/>
      <c r="BB12" s="156"/>
      <c r="BC12" s="210"/>
      <c r="BD12" s="156"/>
      <c r="BE12" s="212"/>
      <c r="BF12" s="154">
        <f>BC12*BE12</f>
        <v>0</v>
      </c>
      <c r="BG12" s="405"/>
    </row>
    <row r="13" spans="1:59" s="85" customFormat="1" x14ac:dyDescent="0.25">
      <c r="A13" s="359" t="s">
        <v>135</v>
      </c>
      <c r="B13" s="151" t="s">
        <v>132</v>
      </c>
      <c r="C13" s="209"/>
      <c r="D13" s="157"/>
      <c r="E13" s="211"/>
      <c r="F13" s="157"/>
      <c r="G13" s="152">
        <f t="shared" ref="G13" si="25">$C13*$E13</f>
        <v>0</v>
      </c>
      <c r="H13" s="357">
        <f t="shared" ref="H13" si="26">SUM(G13:G14)</f>
        <v>0</v>
      </c>
      <c r="I13" s="364"/>
      <c r="J13" s="364"/>
      <c r="K13" s="173"/>
      <c r="L13" s="209"/>
      <c r="M13" s="157"/>
      <c r="N13" s="211"/>
      <c r="O13" s="157"/>
      <c r="P13" s="152">
        <f t="shared" ref="P13" si="27">L13*N13</f>
        <v>0</v>
      </c>
      <c r="Q13" s="357">
        <f t="shared" ref="Q13" si="28">P13+P14</f>
        <v>0</v>
      </c>
      <c r="R13" s="209"/>
      <c r="S13" s="157"/>
      <c r="T13" s="211"/>
      <c r="U13" s="157"/>
      <c r="V13" s="152">
        <f t="shared" ref="V13" si="29">R13*T13</f>
        <v>0</v>
      </c>
      <c r="W13" s="357">
        <f t="shared" ref="W13" si="30">V13+V14</f>
        <v>0</v>
      </c>
      <c r="X13" s="209"/>
      <c r="Y13" s="157"/>
      <c r="Z13" s="211"/>
      <c r="AA13" s="157"/>
      <c r="AB13" s="152">
        <f t="shared" ref="AB13" si="31">X13*Z13</f>
        <v>0</v>
      </c>
      <c r="AC13" s="357">
        <f t="shared" ref="AC13" si="32">AB13+AB14</f>
        <v>0</v>
      </c>
      <c r="AD13" s="209"/>
      <c r="AE13" s="157"/>
      <c r="AF13" s="211"/>
      <c r="AG13" s="157"/>
      <c r="AH13" s="152">
        <f t="shared" ref="AH13" si="33">AD13*AF13</f>
        <v>0</v>
      </c>
      <c r="AI13" s="357">
        <f t="shared" ref="AI13" si="34">AH13+AH14</f>
        <v>0</v>
      </c>
      <c r="AJ13" s="209"/>
      <c r="AK13" s="157"/>
      <c r="AL13" s="211"/>
      <c r="AM13" s="157"/>
      <c r="AN13" s="152">
        <f t="shared" ref="AN13" si="35">AJ13*AL13</f>
        <v>0</v>
      </c>
      <c r="AO13" s="357">
        <f t="shared" ref="AO13" si="36">AN13+AN14</f>
        <v>0</v>
      </c>
      <c r="AP13" s="209"/>
      <c r="AQ13" s="157"/>
      <c r="AR13" s="211"/>
      <c r="AS13" s="157"/>
      <c r="AT13" s="152">
        <f t="shared" ref="AT13" si="37">AP13*AR13</f>
        <v>0</v>
      </c>
      <c r="AU13" s="357">
        <f t="shared" ref="AU13" si="38">AT13+AT14</f>
        <v>0</v>
      </c>
      <c r="AV13" s="209"/>
      <c r="AW13" s="157"/>
      <c r="AX13" s="211"/>
      <c r="AY13" s="157"/>
      <c r="AZ13" s="152">
        <f t="shared" ref="AZ13" si="39">AV13*AX13</f>
        <v>0</v>
      </c>
      <c r="BA13" s="357">
        <f t="shared" ref="BA13" si="40">AZ13+AZ14</f>
        <v>0</v>
      </c>
      <c r="BB13" s="209"/>
      <c r="BC13" s="157"/>
      <c r="BD13" s="211"/>
      <c r="BE13" s="157"/>
      <c r="BF13" s="152">
        <f>BB13*BD13</f>
        <v>0</v>
      </c>
      <c r="BG13" s="404">
        <f t="shared" ref="BG13" si="41">BF13+BF14</f>
        <v>0</v>
      </c>
    </row>
    <row r="14" spans="1:59" s="85" customFormat="1" ht="13" thickBot="1" x14ac:dyDescent="0.3">
      <c r="A14" s="360"/>
      <c r="B14" s="153" t="s">
        <v>133</v>
      </c>
      <c r="C14" s="156"/>
      <c r="D14" s="210"/>
      <c r="E14" s="156"/>
      <c r="F14" s="212"/>
      <c r="G14" s="154">
        <f t="shared" ref="G14" si="42">$D14*$F14</f>
        <v>0</v>
      </c>
      <c r="H14" s="358"/>
      <c r="I14" s="363"/>
      <c r="J14" s="363"/>
      <c r="K14" s="174"/>
      <c r="L14" s="156"/>
      <c r="M14" s="210"/>
      <c r="N14" s="156"/>
      <c r="O14" s="212"/>
      <c r="P14" s="154">
        <f t="shared" ref="P14" si="43">M14*O14</f>
        <v>0</v>
      </c>
      <c r="Q14" s="358"/>
      <c r="R14" s="156"/>
      <c r="S14" s="210"/>
      <c r="T14" s="156"/>
      <c r="U14" s="212"/>
      <c r="V14" s="154">
        <f t="shared" ref="V14" si="44">S14*U14</f>
        <v>0</v>
      </c>
      <c r="W14" s="358"/>
      <c r="X14" s="156"/>
      <c r="Y14" s="210"/>
      <c r="Z14" s="156"/>
      <c r="AA14" s="212"/>
      <c r="AB14" s="154">
        <f t="shared" ref="AB14" si="45">Y14*AA14</f>
        <v>0</v>
      </c>
      <c r="AC14" s="358"/>
      <c r="AD14" s="156"/>
      <c r="AE14" s="210"/>
      <c r="AF14" s="156"/>
      <c r="AG14" s="212"/>
      <c r="AH14" s="154">
        <f t="shared" ref="AH14" si="46">AE14*AG14</f>
        <v>0</v>
      </c>
      <c r="AI14" s="358"/>
      <c r="AJ14" s="156"/>
      <c r="AK14" s="210"/>
      <c r="AL14" s="156"/>
      <c r="AM14" s="212"/>
      <c r="AN14" s="154">
        <f t="shared" ref="AN14" si="47">AK14*AM14</f>
        <v>0</v>
      </c>
      <c r="AO14" s="358"/>
      <c r="AP14" s="156"/>
      <c r="AQ14" s="210"/>
      <c r="AR14" s="156"/>
      <c r="AS14" s="212"/>
      <c r="AT14" s="154">
        <f t="shared" ref="AT14" si="48">AQ14*AS14</f>
        <v>0</v>
      </c>
      <c r="AU14" s="358"/>
      <c r="AV14" s="156"/>
      <c r="AW14" s="210"/>
      <c r="AX14" s="156"/>
      <c r="AY14" s="212"/>
      <c r="AZ14" s="154">
        <f t="shared" ref="AZ14" si="49">AW14*AY14</f>
        <v>0</v>
      </c>
      <c r="BA14" s="358"/>
      <c r="BB14" s="156"/>
      <c r="BC14" s="210"/>
      <c r="BD14" s="156"/>
      <c r="BE14" s="212"/>
      <c r="BF14" s="154">
        <f t="shared" ref="BF14" si="50">BC14*BE14</f>
        <v>0</v>
      </c>
      <c r="BG14" s="405"/>
    </row>
    <row r="15" spans="1:59" s="85" customFormat="1" x14ac:dyDescent="0.25">
      <c r="A15" s="359" t="s">
        <v>136</v>
      </c>
      <c r="B15" s="151" t="s">
        <v>132</v>
      </c>
      <c r="C15" s="209"/>
      <c r="D15" s="157"/>
      <c r="E15" s="211"/>
      <c r="F15" s="157"/>
      <c r="G15" s="152">
        <f t="shared" ref="G15" si="51">$C15*$E15</f>
        <v>0</v>
      </c>
      <c r="H15" s="357">
        <f t="shared" ref="H15" si="52">SUM(G15:G16)</f>
        <v>0</v>
      </c>
      <c r="I15" s="364"/>
      <c r="J15" s="364"/>
      <c r="K15" s="173"/>
      <c r="L15" s="209"/>
      <c r="M15" s="157"/>
      <c r="N15" s="211"/>
      <c r="O15" s="157"/>
      <c r="P15" s="152">
        <f t="shared" ref="P15" si="53">L15*N15</f>
        <v>0</v>
      </c>
      <c r="Q15" s="357">
        <f t="shared" ref="Q15" si="54">P15+P16</f>
        <v>0</v>
      </c>
      <c r="R15" s="209"/>
      <c r="S15" s="157"/>
      <c r="T15" s="211"/>
      <c r="U15" s="157"/>
      <c r="V15" s="152">
        <f t="shared" ref="V15" si="55">R15*T15</f>
        <v>0</v>
      </c>
      <c r="W15" s="357">
        <f t="shared" ref="W15" si="56">V15+V16</f>
        <v>0</v>
      </c>
      <c r="X15" s="209"/>
      <c r="Y15" s="157"/>
      <c r="Z15" s="211"/>
      <c r="AA15" s="157"/>
      <c r="AB15" s="152">
        <f t="shared" ref="AB15" si="57">X15*Z15</f>
        <v>0</v>
      </c>
      <c r="AC15" s="357">
        <f t="shared" ref="AC15" si="58">AB15+AB16</f>
        <v>0</v>
      </c>
      <c r="AD15" s="209"/>
      <c r="AE15" s="157"/>
      <c r="AF15" s="211"/>
      <c r="AG15" s="157"/>
      <c r="AH15" s="152">
        <f t="shared" ref="AH15" si="59">AD15*AF15</f>
        <v>0</v>
      </c>
      <c r="AI15" s="357">
        <f t="shared" ref="AI15" si="60">AH15+AH16</f>
        <v>0</v>
      </c>
      <c r="AJ15" s="209"/>
      <c r="AK15" s="157"/>
      <c r="AL15" s="211"/>
      <c r="AM15" s="157"/>
      <c r="AN15" s="152">
        <f t="shared" ref="AN15" si="61">AJ15*AL15</f>
        <v>0</v>
      </c>
      <c r="AO15" s="357">
        <f t="shared" ref="AO15" si="62">AN15+AN16</f>
        <v>0</v>
      </c>
      <c r="AP15" s="209"/>
      <c r="AQ15" s="157"/>
      <c r="AR15" s="211"/>
      <c r="AS15" s="157"/>
      <c r="AT15" s="152">
        <f t="shared" ref="AT15" si="63">AP15*AR15</f>
        <v>0</v>
      </c>
      <c r="AU15" s="357">
        <f t="shared" ref="AU15" si="64">AT15+AT16</f>
        <v>0</v>
      </c>
      <c r="AV15" s="209"/>
      <c r="AW15" s="157"/>
      <c r="AX15" s="211"/>
      <c r="AY15" s="157"/>
      <c r="AZ15" s="152">
        <f t="shared" ref="AZ15" si="65">AV15*AX15</f>
        <v>0</v>
      </c>
      <c r="BA15" s="357">
        <f t="shared" ref="BA15" si="66">AZ15+AZ16</f>
        <v>0</v>
      </c>
      <c r="BB15" s="209"/>
      <c r="BC15" s="157"/>
      <c r="BD15" s="211"/>
      <c r="BE15" s="157"/>
      <c r="BF15" s="152">
        <f>BB15*BD15</f>
        <v>0</v>
      </c>
      <c r="BG15" s="404">
        <f t="shared" ref="BG15" si="67">BF15+BF16</f>
        <v>0</v>
      </c>
    </row>
    <row r="16" spans="1:59" s="85" customFormat="1" ht="13" thickBot="1" x14ac:dyDescent="0.3">
      <c r="A16" s="360"/>
      <c r="B16" s="153" t="s">
        <v>133</v>
      </c>
      <c r="C16" s="156"/>
      <c r="D16" s="210"/>
      <c r="E16" s="156"/>
      <c r="F16" s="212"/>
      <c r="G16" s="154">
        <f t="shared" ref="G16" si="68">$D16*$F16</f>
        <v>0</v>
      </c>
      <c r="H16" s="358"/>
      <c r="I16" s="363"/>
      <c r="J16" s="363"/>
      <c r="K16" s="174"/>
      <c r="L16" s="156"/>
      <c r="M16" s="210"/>
      <c r="N16" s="156"/>
      <c r="O16" s="212"/>
      <c r="P16" s="154">
        <f t="shared" ref="P16" si="69">M16*O16</f>
        <v>0</v>
      </c>
      <c r="Q16" s="358"/>
      <c r="R16" s="156"/>
      <c r="S16" s="210"/>
      <c r="T16" s="156"/>
      <c r="U16" s="212"/>
      <c r="V16" s="154">
        <f t="shared" ref="V16" si="70">S16*U16</f>
        <v>0</v>
      </c>
      <c r="W16" s="358"/>
      <c r="X16" s="156"/>
      <c r="Y16" s="210"/>
      <c r="Z16" s="156"/>
      <c r="AA16" s="212"/>
      <c r="AB16" s="154">
        <f t="shared" ref="AB16" si="71">Y16*AA16</f>
        <v>0</v>
      </c>
      <c r="AC16" s="358"/>
      <c r="AD16" s="156"/>
      <c r="AE16" s="210"/>
      <c r="AF16" s="156"/>
      <c r="AG16" s="212"/>
      <c r="AH16" s="154">
        <f t="shared" ref="AH16" si="72">AE16*AG16</f>
        <v>0</v>
      </c>
      <c r="AI16" s="358"/>
      <c r="AJ16" s="156"/>
      <c r="AK16" s="210"/>
      <c r="AL16" s="156"/>
      <c r="AM16" s="212"/>
      <c r="AN16" s="154">
        <f t="shared" ref="AN16" si="73">AK16*AM16</f>
        <v>0</v>
      </c>
      <c r="AO16" s="358"/>
      <c r="AP16" s="156"/>
      <c r="AQ16" s="210"/>
      <c r="AR16" s="156"/>
      <c r="AS16" s="212"/>
      <c r="AT16" s="154">
        <f t="shared" ref="AT16" si="74">AQ16*AS16</f>
        <v>0</v>
      </c>
      <c r="AU16" s="358"/>
      <c r="AV16" s="156"/>
      <c r="AW16" s="210"/>
      <c r="AX16" s="156"/>
      <c r="AY16" s="212"/>
      <c r="AZ16" s="154">
        <f t="shared" ref="AZ16" si="75">AW16*AY16</f>
        <v>0</v>
      </c>
      <c r="BA16" s="358"/>
      <c r="BB16" s="156"/>
      <c r="BC16" s="210"/>
      <c r="BD16" s="156"/>
      <c r="BE16" s="212"/>
      <c r="BF16" s="154">
        <f t="shared" ref="BF16" si="76">BC16*BE16</f>
        <v>0</v>
      </c>
      <c r="BG16" s="405"/>
    </row>
    <row r="17" spans="1:59" s="85" customFormat="1" x14ac:dyDescent="0.25">
      <c r="A17" s="359" t="s">
        <v>137</v>
      </c>
      <c r="B17" s="151" t="s">
        <v>132</v>
      </c>
      <c r="C17" s="209"/>
      <c r="D17" s="157"/>
      <c r="E17" s="211"/>
      <c r="F17" s="157"/>
      <c r="G17" s="152">
        <f t="shared" ref="G17" si="77">$C17*$E17</f>
        <v>0</v>
      </c>
      <c r="H17" s="357">
        <f t="shared" ref="H17" si="78">SUM(G17:G18)</f>
        <v>0</v>
      </c>
      <c r="I17" s="364"/>
      <c r="J17" s="364"/>
      <c r="K17" s="173"/>
      <c r="L17" s="209"/>
      <c r="M17" s="157"/>
      <c r="N17" s="211"/>
      <c r="O17" s="157"/>
      <c r="P17" s="152">
        <f t="shared" ref="P17" si="79">L17*N17</f>
        <v>0</v>
      </c>
      <c r="Q17" s="357">
        <f t="shared" ref="Q17" si="80">P17+P18</f>
        <v>0</v>
      </c>
      <c r="R17" s="209"/>
      <c r="S17" s="157"/>
      <c r="T17" s="211"/>
      <c r="U17" s="157"/>
      <c r="V17" s="152">
        <f t="shared" ref="V17" si="81">R17*T17</f>
        <v>0</v>
      </c>
      <c r="W17" s="357">
        <f t="shared" ref="W17" si="82">V17+V18</f>
        <v>0</v>
      </c>
      <c r="X17" s="209"/>
      <c r="Y17" s="157"/>
      <c r="Z17" s="211"/>
      <c r="AA17" s="157"/>
      <c r="AB17" s="152">
        <f t="shared" ref="AB17" si="83">X17*Z17</f>
        <v>0</v>
      </c>
      <c r="AC17" s="357">
        <f t="shared" ref="AC17" si="84">AB17+AB18</f>
        <v>0</v>
      </c>
      <c r="AD17" s="209"/>
      <c r="AE17" s="157"/>
      <c r="AF17" s="211"/>
      <c r="AG17" s="157"/>
      <c r="AH17" s="152">
        <f t="shared" ref="AH17" si="85">AD17*AF17</f>
        <v>0</v>
      </c>
      <c r="AI17" s="357">
        <f t="shared" ref="AI17" si="86">AH17+AH18</f>
        <v>0</v>
      </c>
      <c r="AJ17" s="209"/>
      <c r="AK17" s="157"/>
      <c r="AL17" s="211"/>
      <c r="AM17" s="157"/>
      <c r="AN17" s="152">
        <f t="shared" ref="AN17" si="87">AJ17*AL17</f>
        <v>0</v>
      </c>
      <c r="AO17" s="357">
        <f t="shared" ref="AO17" si="88">AN17+AN18</f>
        <v>0</v>
      </c>
      <c r="AP17" s="209"/>
      <c r="AQ17" s="157"/>
      <c r="AR17" s="211"/>
      <c r="AS17" s="157"/>
      <c r="AT17" s="152">
        <f t="shared" ref="AT17" si="89">AP17*AR17</f>
        <v>0</v>
      </c>
      <c r="AU17" s="357">
        <f t="shared" ref="AU17" si="90">AT17+AT18</f>
        <v>0</v>
      </c>
      <c r="AV17" s="209"/>
      <c r="AW17" s="157"/>
      <c r="AX17" s="211"/>
      <c r="AY17" s="157"/>
      <c r="AZ17" s="152">
        <f t="shared" ref="AZ17" si="91">AV17*AX17</f>
        <v>0</v>
      </c>
      <c r="BA17" s="357">
        <f t="shared" ref="BA17" si="92">AZ17+AZ18</f>
        <v>0</v>
      </c>
      <c r="BB17" s="209"/>
      <c r="BC17" s="157"/>
      <c r="BD17" s="211"/>
      <c r="BE17" s="157"/>
      <c r="BF17" s="152">
        <f>BB17*BD17</f>
        <v>0</v>
      </c>
      <c r="BG17" s="404">
        <f t="shared" ref="BG17" si="93">BF17+BF18</f>
        <v>0</v>
      </c>
    </row>
    <row r="18" spans="1:59" s="85" customFormat="1" ht="13" thickBot="1" x14ac:dyDescent="0.3">
      <c r="A18" s="360"/>
      <c r="B18" s="153" t="s">
        <v>133</v>
      </c>
      <c r="C18" s="156"/>
      <c r="D18" s="210"/>
      <c r="E18" s="156"/>
      <c r="F18" s="212"/>
      <c r="G18" s="154">
        <f t="shared" ref="G18" si="94">$D18*$F18</f>
        <v>0</v>
      </c>
      <c r="H18" s="358"/>
      <c r="I18" s="363"/>
      <c r="J18" s="363"/>
      <c r="K18" s="174"/>
      <c r="L18" s="156"/>
      <c r="M18" s="210"/>
      <c r="N18" s="156"/>
      <c r="O18" s="212"/>
      <c r="P18" s="154">
        <f t="shared" ref="P18" si="95">M18*O18</f>
        <v>0</v>
      </c>
      <c r="Q18" s="358"/>
      <c r="R18" s="156"/>
      <c r="S18" s="210"/>
      <c r="T18" s="156"/>
      <c r="U18" s="212"/>
      <c r="V18" s="154">
        <f t="shared" ref="V18" si="96">S18*U18</f>
        <v>0</v>
      </c>
      <c r="W18" s="358"/>
      <c r="X18" s="156"/>
      <c r="Y18" s="210"/>
      <c r="Z18" s="156"/>
      <c r="AA18" s="212"/>
      <c r="AB18" s="154">
        <f t="shared" ref="AB18" si="97">Y18*AA18</f>
        <v>0</v>
      </c>
      <c r="AC18" s="358"/>
      <c r="AD18" s="156"/>
      <c r="AE18" s="210"/>
      <c r="AF18" s="156"/>
      <c r="AG18" s="212"/>
      <c r="AH18" s="154">
        <f t="shared" ref="AH18" si="98">AE18*AG18</f>
        <v>0</v>
      </c>
      <c r="AI18" s="358"/>
      <c r="AJ18" s="156"/>
      <c r="AK18" s="210"/>
      <c r="AL18" s="156"/>
      <c r="AM18" s="212"/>
      <c r="AN18" s="154">
        <f t="shared" ref="AN18" si="99">AK18*AM18</f>
        <v>0</v>
      </c>
      <c r="AO18" s="358"/>
      <c r="AP18" s="156"/>
      <c r="AQ18" s="210"/>
      <c r="AR18" s="156"/>
      <c r="AS18" s="212"/>
      <c r="AT18" s="154">
        <f t="shared" ref="AT18" si="100">AQ18*AS18</f>
        <v>0</v>
      </c>
      <c r="AU18" s="358"/>
      <c r="AV18" s="156"/>
      <c r="AW18" s="210"/>
      <c r="AX18" s="156"/>
      <c r="AY18" s="212"/>
      <c r="AZ18" s="154">
        <f t="shared" ref="AZ18" si="101">AW18*AY18</f>
        <v>0</v>
      </c>
      <c r="BA18" s="358"/>
      <c r="BB18" s="156"/>
      <c r="BC18" s="210"/>
      <c r="BD18" s="156"/>
      <c r="BE18" s="212"/>
      <c r="BF18" s="154">
        <f t="shared" ref="BF18" si="102">BC18*BE18</f>
        <v>0</v>
      </c>
      <c r="BG18" s="405"/>
    </row>
    <row r="19" spans="1:59" s="85" customFormat="1" x14ac:dyDescent="0.25">
      <c r="A19" s="359" t="s">
        <v>138</v>
      </c>
      <c r="B19" s="151" t="s">
        <v>132</v>
      </c>
      <c r="C19" s="209"/>
      <c r="D19" s="157"/>
      <c r="E19" s="211"/>
      <c r="F19" s="157"/>
      <c r="G19" s="152">
        <f t="shared" ref="G19" si="103">$C19*$E19</f>
        <v>0</v>
      </c>
      <c r="H19" s="357">
        <f t="shared" ref="H19" si="104">SUM(G19:G20)</f>
        <v>0</v>
      </c>
      <c r="I19" s="364"/>
      <c r="J19" s="364"/>
      <c r="K19" s="173"/>
      <c r="L19" s="209"/>
      <c r="M19" s="157"/>
      <c r="N19" s="211"/>
      <c r="O19" s="157"/>
      <c r="P19" s="152">
        <f t="shared" ref="P19" si="105">L19*N19</f>
        <v>0</v>
      </c>
      <c r="Q19" s="357">
        <f t="shared" ref="Q19" si="106">P19+P20</f>
        <v>0</v>
      </c>
      <c r="R19" s="209"/>
      <c r="S19" s="157"/>
      <c r="T19" s="211"/>
      <c r="U19" s="157"/>
      <c r="V19" s="152">
        <f t="shared" ref="V19" si="107">R19*T19</f>
        <v>0</v>
      </c>
      <c r="W19" s="357">
        <f t="shared" ref="W19" si="108">V19+V20</f>
        <v>0</v>
      </c>
      <c r="X19" s="209"/>
      <c r="Y19" s="157"/>
      <c r="Z19" s="211"/>
      <c r="AA19" s="157"/>
      <c r="AB19" s="152">
        <f t="shared" ref="AB19" si="109">X19*Z19</f>
        <v>0</v>
      </c>
      <c r="AC19" s="357">
        <f t="shared" ref="AC19" si="110">AB19+AB20</f>
        <v>0</v>
      </c>
      <c r="AD19" s="209"/>
      <c r="AE19" s="157"/>
      <c r="AF19" s="211"/>
      <c r="AG19" s="157"/>
      <c r="AH19" s="152">
        <f t="shared" ref="AH19" si="111">AD19*AF19</f>
        <v>0</v>
      </c>
      <c r="AI19" s="357">
        <f t="shared" ref="AI19" si="112">AH19+AH20</f>
        <v>0</v>
      </c>
      <c r="AJ19" s="209"/>
      <c r="AK19" s="157"/>
      <c r="AL19" s="211"/>
      <c r="AM19" s="157"/>
      <c r="AN19" s="152">
        <f t="shared" ref="AN19" si="113">AJ19*AL19</f>
        <v>0</v>
      </c>
      <c r="AO19" s="357">
        <f t="shared" ref="AO19" si="114">AN19+AN20</f>
        <v>0</v>
      </c>
      <c r="AP19" s="209"/>
      <c r="AQ19" s="157"/>
      <c r="AR19" s="211"/>
      <c r="AS19" s="157"/>
      <c r="AT19" s="152">
        <f t="shared" ref="AT19" si="115">AP19*AR19</f>
        <v>0</v>
      </c>
      <c r="AU19" s="357">
        <f t="shared" ref="AU19" si="116">AT19+AT20</f>
        <v>0</v>
      </c>
      <c r="AV19" s="209"/>
      <c r="AW19" s="157"/>
      <c r="AX19" s="211"/>
      <c r="AY19" s="157"/>
      <c r="AZ19" s="152">
        <f t="shared" ref="AZ19" si="117">AV19*AX19</f>
        <v>0</v>
      </c>
      <c r="BA19" s="357">
        <f t="shared" ref="BA19" si="118">AZ19+AZ20</f>
        <v>0</v>
      </c>
      <c r="BB19" s="209"/>
      <c r="BC19" s="157"/>
      <c r="BD19" s="211"/>
      <c r="BE19" s="157"/>
      <c r="BF19" s="152">
        <f>BB19*BD19</f>
        <v>0</v>
      </c>
      <c r="BG19" s="404">
        <f t="shared" ref="BG19" si="119">BF19+BF20</f>
        <v>0</v>
      </c>
    </row>
    <row r="20" spans="1:59" s="85" customFormat="1" ht="13" thickBot="1" x14ac:dyDescent="0.3">
      <c r="A20" s="360"/>
      <c r="B20" s="153" t="s">
        <v>133</v>
      </c>
      <c r="C20" s="156"/>
      <c r="D20" s="210"/>
      <c r="E20" s="156"/>
      <c r="F20" s="212"/>
      <c r="G20" s="154">
        <f t="shared" ref="G20" si="120">$D20*$F20</f>
        <v>0</v>
      </c>
      <c r="H20" s="358"/>
      <c r="I20" s="363"/>
      <c r="J20" s="363"/>
      <c r="K20" s="174"/>
      <c r="L20" s="156"/>
      <c r="M20" s="210"/>
      <c r="N20" s="156"/>
      <c r="O20" s="212"/>
      <c r="P20" s="154">
        <f t="shared" ref="P20" si="121">M20*O20</f>
        <v>0</v>
      </c>
      <c r="Q20" s="358"/>
      <c r="R20" s="156"/>
      <c r="S20" s="210"/>
      <c r="T20" s="156"/>
      <c r="U20" s="212"/>
      <c r="V20" s="154">
        <f t="shared" ref="V20" si="122">S20*U20</f>
        <v>0</v>
      </c>
      <c r="W20" s="358"/>
      <c r="X20" s="156"/>
      <c r="Y20" s="210"/>
      <c r="Z20" s="156"/>
      <c r="AA20" s="212"/>
      <c r="AB20" s="154">
        <f t="shared" ref="AB20" si="123">Y20*AA20</f>
        <v>0</v>
      </c>
      <c r="AC20" s="358"/>
      <c r="AD20" s="156"/>
      <c r="AE20" s="210"/>
      <c r="AF20" s="156"/>
      <c r="AG20" s="212"/>
      <c r="AH20" s="154">
        <f t="shared" ref="AH20" si="124">AE20*AG20</f>
        <v>0</v>
      </c>
      <c r="AI20" s="358"/>
      <c r="AJ20" s="156"/>
      <c r="AK20" s="210"/>
      <c r="AL20" s="156"/>
      <c r="AM20" s="212"/>
      <c r="AN20" s="154">
        <f t="shared" ref="AN20" si="125">AK20*AM20</f>
        <v>0</v>
      </c>
      <c r="AO20" s="358"/>
      <c r="AP20" s="156"/>
      <c r="AQ20" s="210"/>
      <c r="AR20" s="156"/>
      <c r="AS20" s="212"/>
      <c r="AT20" s="154">
        <f t="shared" ref="AT20" si="126">AQ20*AS20</f>
        <v>0</v>
      </c>
      <c r="AU20" s="358"/>
      <c r="AV20" s="156"/>
      <c r="AW20" s="210"/>
      <c r="AX20" s="156"/>
      <c r="AY20" s="212"/>
      <c r="AZ20" s="154">
        <f t="shared" ref="AZ20" si="127">AW20*AY20</f>
        <v>0</v>
      </c>
      <c r="BA20" s="358"/>
      <c r="BB20" s="156"/>
      <c r="BC20" s="210"/>
      <c r="BD20" s="156"/>
      <c r="BE20" s="212"/>
      <c r="BF20" s="154">
        <f t="shared" ref="BF20" si="128">BC20*BE20</f>
        <v>0</v>
      </c>
      <c r="BG20" s="405"/>
    </row>
    <row r="21" spans="1:59" s="85" customFormat="1" x14ac:dyDescent="0.25">
      <c r="A21" s="359" t="s">
        <v>139</v>
      </c>
      <c r="B21" s="151" t="s">
        <v>132</v>
      </c>
      <c r="C21" s="209"/>
      <c r="D21" s="157"/>
      <c r="E21" s="211"/>
      <c r="F21" s="157"/>
      <c r="G21" s="152">
        <f t="shared" ref="G21" si="129">$C21*$E21</f>
        <v>0</v>
      </c>
      <c r="H21" s="357">
        <f t="shared" ref="H21" si="130">SUM(G21:G22)</f>
        <v>0</v>
      </c>
      <c r="I21" s="364"/>
      <c r="J21" s="364"/>
      <c r="K21" s="173"/>
      <c r="L21" s="209"/>
      <c r="M21" s="157"/>
      <c r="N21" s="211"/>
      <c r="O21" s="157"/>
      <c r="P21" s="152">
        <f t="shared" ref="P21" si="131">L21*N21</f>
        <v>0</v>
      </c>
      <c r="Q21" s="357">
        <f t="shared" ref="Q21" si="132">P21+P22</f>
        <v>0</v>
      </c>
      <c r="R21" s="209"/>
      <c r="S21" s="157"/>
      <c r="T21" s="211"/>
      <c r="U21" s="157"/>
      <c r="V21" s="152">
        <f t="shared" ref="V21" si="133">R21*T21</f>
        <v>0</v>
      </c>
      <c r="W21" s="357">
        <f t="shared" ref="W21" si="134">V21+V22</f>
        <v>0</v>
      </c>
      <c r="X21" s="209"/>
      <c r="Y21" s="157"/>
      <c r="Z21" s="211"/>
      <c r="AA21" s="157"/>
      <c r="AB21" s="152">
        <f t="shared" ref="AB21" si="135">X21*Z21</f>
        <v>0</v>
      </c>
      <c r="AC21" s="357">
        <f t="shared" ref="AC21" si="136">AB21+AB22</f>
        <v>0</v>
      </c>
      <c r="AD21" s="209"/>
      <c r="AE21" s="157"/>
      <c r="AF21" s="211"/>
      <c r="AG21" s="157"/>
      <c r="AH21" s="152">
        <f t="shared" ref="AH21" si="137">AD21*AF21</f>
        <v>0</v>
      </c>
      <c r="AI21" s="357">
        <f t="shared" ref="AI21" si="138">AH21+AH22</f>
        <v>0</v>
      </c>
      <c r="AJ21" s="209"/>
      <c r="AK21" s="157"/>
      <c r="AL21" s="211"/>
      <c r="AM21" s="157"/>
      <c r="AN21" s="152">
        <f t="shared" ref="AN21" si="139">AJ21*AL21</f>
        <v>0</v>
      </c>
      <c r="AO21" s="357">
        <f t="shared" ref="AO21" si="140">AN21+AN22</f>
        <v>0</v>
      </c>
      <c r="AP21" s="209"/>
      <c r="AQ21" s="157"/>
      <c r="AR21" s="211"/>
      <c r="AS21" s="157"/>
      <c r="AT21" s="152">
        <f t="shared" ref="AT21" si="141">AP21*AR21</f>
        <v>0</v>
      </c>
      <c r="AU21" s="357">
        <f t="shared" ref="AU21" si="142">AT21+AT22</f>
        <v>0</v>
      </c>
      <c r="AV21" s="209"/>
      <c r="AW21" s="157"/>
      <c r="AX21" s="211"/>
      <c r="AY21" s="157"/>
      <c r="AZ21" s="152">
        <f t="shared" ref="AZ21" si="143">AV21*AX21</f>
        <v>0</v>
      </c>
      <c r="BA21" s="357">
        <f t="shared" ref="BA21" si="144">AZ21+AZ22</f>
        <v>0</v>
      </c>
      <c r="BB21" s="209"/>
      <c r="BC21" s="157"/>
      <c r="BD21" s="211"/>
      <c r="BE21" s="157"/>
      <c r="BF21" s="152">
        <f>BB21*BD21</f>
        <v>0</v>
      </c>
      <c r="BG21" s="404">
        <f t="shared" ref="BG21" si="145">BF21+BF22</f>
        <v>0</v>
      </c>
    </row>
    <row r="22" spans="1:59" s="85" customFormat="1" ht="13" thickBot="1" x14ac:dyDescent="0.3">
      <c r="A22" s="360"/>
      <c r="B22" s="153" t="s">
        <v>133</v>
      </c>
      <c r="C22" s="156"/>
      <c r="D22" s="210"/>
      <c r="E22" s="156"/>
      <c r="F22" s="212"/>
      <c r="G22" s="154">
        <f t="shared" ref="G22" si="146">$D22*$F22</f>
        <v>0</v>
      </c>
      <c r="H22" s="358"/>
      <c r="I22" s="363"/>
      <c r="J22" s="363"/>
      <c r="K22" s="174"/>
      <c r="L22" s="156"/>
      <c r="M22" s="210"/>
      <c r="N22" s="156"/>
      <c r="O22" s="212"/>
      <c r="P22" s="154">
        <f t="shared" ref="P22" si="147">M22*O22</f>
        <v>0</v>
      </c>
      <c r="Q22" s="358"/>
      <c r="R22" s="156"/>
      <c r="S22" s="210"/>
      <c r="T22" s="156"/>
      <c r="U22" s="212"/>
      <c r="V22" s="154">
        <f t="shared" ref="V22" si="148">S22*U22</f>
        <v>0</v>
      </c>
      <c r="W22" s="358"/>
      <c r="X22" s="156"/>
      <c r="Y22" s="210"/>
      <c r="Z22" s="156"/>
      <c r="AA22" s="212"/>
      <c r="AB22" s="154">
        <f t="shared" ref="AB22" si="149">Y22*AA22</f>
        <v>0</v>
      </c>
      <c r="AC22" s="358"/>
      <c r="AD22" s="156"/>
      <c r="AE22" s="210"/>
      <c r="AF22" s="156"/>
      <c r="AG22" s="212"/>
      <c r="AH22" s="154">
        <f t="shared" ref="AH22" si="150">AE22*AG22</f>
        <v>0</v>
      </c>
      <c r="AI22" s="358"/>
      <c r="AJ22" s="156"/>
      <c r="AK22" s="210"/>
      <c r="AL22" s="156"/>
      <c r="AM22" s="212"/>
      <c r="AN22" s="154">
        <f t="shared" ref="AN22" si="151">AK22*AM22</f>
        <v>0</v>
      </c>
      <c r="AO22" s="358"/>
      <c r="AP22" s="156"/>
      <c r="AQ22" s="210"/>
      <c r="AR22" s="156"/>
      <c r="AS22" s="212"/>
      <c r="AT22" s="154">
        <f t="shared" ref="AT22" si="152">AQ22*AS22</f>
        <v>0</v>
      </c>
      <c r="AU22" s="358"/>
      <c r="AV22" s="156"/>
      <c r="AW22" s="210"/>
      <c r="AX22" s="156"/>
      <c r="AY22" s="212"/>
      <c r="AZ22" s="154">
        <f t="shared" ref="AZ22" si="153">AW22*AY22</f>
        <v>0</v>
      </c>
      <c r="BA22" s="358"/>
      <c r="BB22" s="156"/>
      <c r="BC22" s="210"/>
      <c r="BD22" s="156"/>
      <c r="BE22" s="212"/>
      <c r="BF22" s="154">
        <f t="shared" ref="BF22" si="154">BC22*BE22</f>
        <v>0</v>
      </c>
      <c r="BG22" s="405"/>
    </row>
    <row r="23" spans="1:59" s="85" customFormat="1" x14ac:dyDescent="0.25">
      <c r="A23" s="359" t="s">
        <v>140</v>
      </c>
      <c r="B23" s="151" t="s">
        <v>132</v>
      </c>
      <c r="C23" s="209"/>
      <c r="D23" s="157"/>
      <c r="E23" s="211"/>
      <c r="F23" s="157"/>
      <c r="G23" s="152">
        <f t="shared" ref="G23" si="155">$C23*$E23</f>
        <v>0</v>
      </c>
      <c r="H23" s="357">
        <f t="shared" ref="H23" si="156">SUM(G23:G24)</f>
        <v>0</v>
      </c>
      <c r="I23" s="364"/>
      <c r="J23" s="364"/>
      <c r="K23" s="173"/>
      <c r="L23" s="209"/>
      <c r="M23" s="157"/>
      <c r="N23" s="211"/>
      <c r="O23" s="157"/>
      <c r="P23" s="152">
        <f t="shared" ref="P23" si="157">L23*N23</f>
        <v>0</v>
      </c>
      <c r="Q23" s="357">
        <f t="shared" ref="Q23" si="158">P23+P24</f>
        <v>0</v>
      </c>
      <c r="R23" s="209"/>
      <c r="S23" s="157"/>
      <c r="T23" s="211"/>
      <c r="U23" s="157"/>
      <c r="V23" s="152">
        <f t="shared" ref="V23" si="159">R23*T23</f>
        <v>0</v>
      </c>
      <c r="W23" s="357">
        <f t="shared" ref="W23" si="160">V23+V24</f>
        <v>0</v>
      </c>
      <c r="X23" s="209"/>
      <c r="Y23" s="157"/>
      <c r="Z23" s="211"/>
      <c r="AA23" s="157"/>
      <c r="AB23" s="152">
        <f t="shared" ref="AB23" si="161">X23*Z23</f>
        <v>0</v>
      </c>
      <c r="AC23" s="357">
        <f t="shared" ref="AC23" si="162">AB23+AB24</f>
        <v>0</v>
      </c>
      <c r="AD23" s="209"/>
      <c r="AE23" s="157"/>
      <c r="AF23" s="211"/>
      <c r="AG23" s="157"/>
      <c r="AH23" s="152">
        <f t="shared" ref="AH23" si="163">AD23*AF23</f>
        <v>0</v>
      </c>
      <c r="AI23" s="357">
        <f t="shared" ref="AI23" si="164">AH23+AH24</f>
        <v>0</v>
      </c>
      <c r="AJ23" s="209"/>
      <c r="AK23" s="157"/>
      <c r="AL23" s="211"/>
      <c r="AM23" s="157"/>
      <c r="AN23" s="152">
        <f t="shared" ref="AN23" si="165">AJ23*AL23</f>
        <v>0</v>
      </c>
      <c r="AO23" s="357">
        <f t="shared" ref="AO23" si="166">AN23+AN24</f>
        <v>0</v>
      </c>
      <c r="AP23" s="209"/>
      <c r="AQ23" s="157"/>
      <c r="AR23" s="211"/>
      <c r="AS23" s="157"/>
      <c r="AT23" s="152">
        <f t="shared" ref="AT23" si="167">AP23*AR23</f>
        <v>0</v>
      </c>
      <c r="AU23" s="357">
        <f t="shared" ref="AU23" si="168">AT23+AT24</f>
        <v>0</v>
      </c>
      <c r="AV23" s="209"/>
      <c r="AW23" s="157"/>
      <c r="AX23" s="211"/>
      <c r="AY23" s="157"/>
      <c r="AZ23" s="152">
        <f t="shared" ref="AZ23" si="169">AV23*AX23</f>
        <v>0</v>
      </c>
      <c r="BA23" s="357">
        <f t="shared" ref="BA23" si="170">AZ23+AZ24</f>
        <v>0</v>
      </c>
      <c r="BB23" s="209"/>
      <c r="BC23" s="157"/>
      <c r="BD23" s="211"/>
      <c r="BE23" s="157"/>
      <c r="BF23" s="152">
        <f t="shared" ref="BF23" si="171">BB23*BD23</f>
        <v>0</v>
      </c>
      <c r="BG23" s="404">
        <f t="shared" ref="BG23" si="172">BF23+BF24</f>
        <v>0</v>
      </c>
    </row>
    <row r="24" spans="1:59" s="85" customFormat="1" ht="13" thickBot="1" x14ac:dyDescent="0.3">
      <c r="A24" s="360"/>
      <c r="B24" s="153" t="s">
        <v>133</v>
      </c>
      <c r="C24" s="156"/>
      <c r="D24" s="210"/>
      <c r="E24" s="156"/>
      <c r="F24" s="212"/>
      <c r="G24" s="154">
        <f t="shared" ref="G24" si="173">$D24*$F24</f>
        <v>0</v>
      </c>
      <c r="H24" s="358"/>
      <c r="I24" s="363"/>
      <c r="J24" s="363"/>
      <c r="K24" s="174"/>
      <c r="L24" s="156"/>
      <c r="M24" s="210"/>
      <c r="N24" s="156"/>
      <c r="O24" s="212"/>
      <c r="P24" s="154">
        <f t="shared" ref="P24" si="174">M24*O24</f>
        <v>0</v>
      </c>
      <c r="Q24" s="358"/>
      <c r="R24" s="156"/>
      <c r="S24" s="210"/>
      <c r="T24" s="156"/>
      <c r="U24" s="212"/>
      <c r="V24" s="154">
        <f t="shared" ref="V24" si="175">S24*U24</f>
        <v>0</v>
      </c>
      <c r="W24" s="358"/>
      <c r="X24" s="156"/>
      <c r="Y24" s="210"/>
      <c r="Z24" s="156"/>
      <c r="AA24" s="212"/>
      <c r="AB24" s="154">
        <f t="shared" ref="AB24" si="176">Y24*AA24</f>
        <v>0</v>
      </c>
      <c r="AC24" s="358"/>
      <c r="AD24" s="156"/>
      <c r="AE24" s="210"/>
      <c r="AF24" s="156"/>
      <c r="AG24" s="212"/>
      <c r="AH24" s="154">
        <f t="shared" ref="AH24" si="177">AE24*AG24</f>
        <v>0</v>
      </c>
      <c r="AI24" s="358"/>
      <c r="AJ24" s="156"/>
      <c r="AK24" s="210"/>
      <c r="AL24" s="156"/>
      <c r="AM24" s="212"/>
      <c r="AN24" s="154">
        <f t="shared" ref="AN24" si="178">AK24*AM24</f>
        <v>0</v>
      </c>
      <c r="AO24" s="358"/>
      <c r="AP24" s="156"/>
      <c r="AQ24" s="210"/>
      <c r="AR24" s="156"/>
      <c r="AS24" s="212"/>
      <c r="AT24" s="154">
        <f t="shared" ref="AT24" si="179">AQ24*AS24</f>
        <v>0</v>
      </c>
      <c r="AU24" s="358"/>
      <c r="AV24" s="156"/>
      <c r="AW24" s="210"/>
      <c r="AX24" s="156"/>
      <c r="AY24" s="212"/>
      <c r="AZ24" s="154">
        <f t="shared" ref="AZ24" si="180">AW24*AY24</f>
        <v>0</v>
      </c>
      <c r="BA24" s="358"/>
      <c r="BB24" s="156"/>
      <c r="BC24" s="210"/>
      <c r="BD24" s="156"/>
      <c r="BE24" s="212"/>
      <c r="BF24" s="154">
        <f t="shared" ref="BF24" si="181">BC24*BE24</f>
        <v>0</v>
      </c>
      <c r="BG24" s="405"/>
    </row>
    <row r="25" spans="1:59" s="85" customFormat="1" x14ac:dyDescent="0.25">
      <c r="A25" s="359" t="s">
        <v>141</v>
      </c>
      <c r="B25" s="151" t="s">
        <v>132</v>
      </c>
      <c r="C25" s="209"/>
      <c r="D25" s="157"/>
      <c r="E25" s="211"/>
      <c r="F25" s="157"/>
      <c r="G25" s="152">
        <f t="shared" ref="G25" si="182">$C25*$E25</f>
        <v>0</v>
      </c>
      <c r="H25" s="357">
        <f t="shared" ref="H25" si="183">SUM(G25:G26)</f>
        <v>0</v>
      </c>
      <c r="I25" s="364"/>
      <c r="J25" s="364"/>
      <c r="K25" s="173"/>
      <c r="L25" s="209"/>
      <c r="M25" s="157"/>
      <c r="N25" s="211"/>
      <c r="O25" s="157"/>
      <c r="P25" s="152">
        <f t="shared" ref="P25" si="184">L25*N25</f>
        <v>0</v>
      </c>
      <c r="Q25" s="357">
        <f t="shared" ref="Q25" si="185">P25+P26</f>
        <v>0</v>
      </c>
      <c r="R25" s="209"/>
      <c r="S25" s="157"/>
      <c r="T25" s="211"/>
      <c r="U25" s="157"/>
      <c r="V25" s="152">
        <f t="shared" ref="V25" si="186">R25*T25</f>
        <v>0</v>
      </c>
      <c r="W25" s="357">
        <f t="shared" ref="W25" si="187">V25+V26</f>
        <v>0</v>
      </c>
      <c r="X25" s="209"/>
      <c r="Y25" s="157"/>
      <c r="Z25" s="211"/>
      <c r="AA25" s="157"/>
      <c r="AB25" s="152">
        <f t="shared" ref="AB25" si="188">X25*Z25</f>
        <v>0</v>
      </c>
      <c r="AC25" s="357">
        <f t="shared" ref="AC25" si="189">AB25+AB26</f>
        <v>0</v>
      </c>
      <c r="AD25" s="209"/>
      <c r="AE25" s="157"/>
      <c r="AF25" s="211"/>
      <c r="AG25" s="157"/>
      <c r="AH25" s="152">
        <f t="shared" ref="AH25" si="190">AD25*AF25</f>
        <v>0</v>
      </c>
      <c r="AI25" s="357">
        <f t="shared" ref="AI25" si="191">AH25+AH26</f>
        <v>0</v>
      </c>
      <c r="AJ25" s="209"/>
      <c r="AK25" s="157"/>
      <c r="AL25" s="211"/>
      <c r="AM25" s="157"/>
      <c r="AN25" s="152">
        <f t="shared" ref="AN25" si="192">AJ25*AL25</f>
        <v>0</v>
      </c>
      <c r="AO25" s="357">
        <f t="shared" ref="AO25" si="193">AN25+AN26</f>
        <v>0</v>
      </c>
      <c r="AP25" s="209"/>
      <c r="AQ25" s="157"/>
      <c r="AR25" s="211"/>
      <c r="AS25" s="157"/>
      <c r="AT25" s="152">
        <f t="shared" ref="AT25" si="194">AP25*AR25</f>
        <v>0</v>
      </c>
      <c r="AU25" s="357">
        <f t="shared" ref="AU25" si="195">AT25+AT26</f>
        <v>0</v>
      </c>
      <c r="AV25" s="209"/>
      <c r="AW25" s="157"/>
      <c r="AX25" s="211"/>
      <c r="AY25" s="157"/>
      <c r="AZ25" s="152">
        <f t="shared" ref="AZ25" si="196">AV25*AX25</f>
        <v>0</v>
      </c>
      <c r="BA25" s="357">
        <f t="shared" ref="BA25" si="197">AZ25+AZ26</f>
        <v>0</v>
      </c>
      <c r="BB25" s="209"/>
      <c r="BC25" s="157"/>
      <c r="BD25" s="211"/>
      <c r="BE25" s="157"/>
      <c r="BF25" s="152">
        <f t="shared" ref="BF25" si="198">BB25*BD25</f>
        <v>0</v>
      </c>
      <c r="BG25" s="404">
        <f t="shared" ref="BG25" si="199">BF25+BF26</f>
        <v>0</v>
      </c>
    </row>
    <row r="26" spans="1:59" s="85" customFormat="1" ht="13" thickBot="1" x14ac:dyDescent="0.3">
      <c r="A26" s="360"/>
      <c r="B26" s="153" t="s">
        <v>133</v>
      </c>
      <c r="C26" s="156"/>
      <c r="D26" s="210"/>
      <c r="E26" s="156"/>
      <c r="F26" s="212"/>
      <c r="G26" s="154">
        <f t="shared" ref="G26" si="200">$D26*$F26</f>
        <v>0</v>
      </c>
      <c r="H26" s="358"/>
      <c r="I26" s="363"/>
      <c r="J26" s="363"/>
      <c r="K26" s="174"/>
      <c r="L26" s="156"/>
      <c r="M26" s="210"/>
      <c r="N26" s="156"/>
      <c r="O26" s="212"/>
      <c r="P26" s="154">
        <f t="shared" ref="P26" si="201">M26*O26</f>
        <v>0</v>
      </c>
      <c r="Q26" s="358"/>
      <c r="R26" s="156"/>
      <c r="S26" s="210"/>
      <c r="T26" s="156"/>
      <c r="U26" s="212"/>
      <c r="V26" s="154">
        <f t="shared" ref="V26" si="202">S26*U26</f>
        <v>0</v>
      </c>
      <c r="W26" s="358"/>
      <c r="X26" s="156"/>
      <c r="Y26" s="210"/>
      <c r="Z26" s="156"/>
      <c r="AA26" s="212"/>
      <c r="AB26" s="154">
        <f t="shared" ref="AB26" si="203">Y26*AA26</f>
        <v>0</v>
      </c>
      <c r="AC26" s="358"/>
      <c r="AD26" s="156"/>
      <c r="AE26" s="210"/>
      <c r="AF26" s="156"/>
      <c r="AG26" s="212"/>
      <c r="AH26" s="154">
        <f t="shared" ref="AH26" si="204">AE26*AG26</f>
        <v>0</v>
      </c>
      <c r="AI26" s="358"/>
      <c r="AJ26" s="156"/>
      <c r="AK26" s="210"/>
      <c r="AL26" s="156"/>
      <c r="AM26" s="212"/>
      <c r="AN26" s="154">
        <f t="shared" ref="AN26" si="205">AK26*AM26</f>
        <v>0</v>
      </c>
      <c r="AO26" s="358"/>
      <c r="AP26" s="156"/>
      <c r="AQ26" s="210"/>
      <c r="AR26" s="156"/>
      <c r="AS26" s="212"/>
      <c r="AT26" s="154">
        <f t="shared" ref="AT26" si="206">AQ26*AS26</f>
        <v>0</v>
      </c>
      <c r="AU26" s="358"/>
      <c r="AV26" s="156"/>
      <c r="AW26" s="210"/>
      <c r="AX26" s="156"/>
      <c r="AY26" s="212"/>
      <c r="AZ26" s="154">
        <f t="shared" ref="AZ26" si="207">AW26*AY26</f>
        <v>0</v>
      </c>
      <c r="BA26" s="358"/>
      <c r="BB26" s="156"/>
      <c r="BC26" s="210"/>
      <c r="BD26" s="156"/>
      <c r="BE26" s="212"/>
      <c r="BF26" s="154">
        <f t="shared" ref="BF26" si="208">BC26*BE26</f>
        <v>0</v>
      </c>
      <c r="BG26" s="405"/>
    </row>
    <row r="27" spans="1:59" s="85" customFormat="1" x14ac:dyDescent="0.25">
      <c r="A27" s="359" t="s">
        <v>142</v>
      </c>
      <c r="B27" s="151" t="s">
        <v>132</v>
      </c>
      <c r="C27" s="209"/>
      <c r="D27" s="157"/>
      <c r="E27" s="211"/>
      <c r="F27" s="157"/>
      <c r="G27" s="152">
        <f t="shared" ref="G27" si="209">$C27*$E27</f>
        <v>0</v>
      </c>
      <c r="H27" s="357">
        <f t="shared" ref="H27" si="210">SUM(G27:G28)</f>
        <v>0</v>
      </c>
      <c r="I27" s="364"/>
      <c r="J27" s="364"/>
      <c r="K27" s="173"/>
      <c r="L27" s="209"/>
      <c r="M27" s="157"/>
      <c r="N27" s="211"/>
      <c r="O27" s="157"/>
      <c r="P27" s="152">
        <f t="shared" ref="P27" si="211">L27*N27</f>
        <v>0</v>
      </c>
      <c r="Q27" s="357">
        <f t="shared" ref="Q27" si="212">P27+P28</f>
        <v>0</v>
      </c>
      <c r="R27" s="209"/>
      <c r="S27" s="157"/>
      <c r="T27" s="211"/>
      <c r="U27" s="157"/>
      <c r="V27" s="152">
        <f t="shared" ref="V27" si="213">R27*T27</f>
        <v>0</v>
      </c>
      <c r="W27" s="357">
        <f t="shared" ref="W27" si="214">V27+V28</f>
        <v>0</v>
      </c>
      <c r="X27" s="209"/>
      <c r="Y27" s="157"/>
      <c r="Z27" s="211"/>
      <c r="AA27" s="157"/>
      <c r="AB27" s="152">
        <f t="shared" ref="AB27" si="215">X27*Z27</f>
        <v>0</v>
      </c>
      <c r="AC27" s="357">
        <f t="shared" ref="AC27" si="216">AB27+AB28</f>
        <v>0</v>
      </c>
      <c r="AD27" s="209"/>
      <c r="AE27" s="157"/>
      <c r="AF27" s="211"/>
      <c r="AG27" s="157"/>
      <c r="AH27" s="152">
        <f t="shared" ref="AH27" si="217">AD27*AF27</f>
        <v>0</v>
      </c>
      <c r="AI27" s="357">
        <f t="shared" ref="AI27" si="218">AH27+AH28</f>
        <v>0</v>
      </c>
      <c r="AJ27" s="209"/>
      <c r="AK27" s="157"/>
      <c r="AL27" s="211"/>
      <c r="AM27" s="157"/>
      <c r="AN27" s="152">
        <f t="shared" ref="AN27" si="219">AJ27*AL27</f>
        <v>0</v>
      </c>
      <c r="AO27" s="357">
        <f t="shared" ref="AO27" si="220">AN27+AN28</f>
        <v>0</v>
      </c>
      <c r="AP27" s="209"/>
      <c r="AQ27" s="157"/>
      <c r="AR27" s="211"/>
      <c r="AS27" s="157"/>
      <c r="AT27" s="152">
        <f t="shared" ref="AT27" si="221">AP27*AR27</f>
        <v>0</v>
      </c>
      <c r="AU27" s="357">
        <f t="shared" ref="AU27" si="222">AT27+AT28</f>
        <v>0</v>
      </c>
      <c r="AV27" s="209"/>
      <c r="AW27" s="157"/>
      <c r="AX27" s="211"/>
      <c r="AY27" s="157"/>
      <c r="AZ27" s="152">
        <f t="shared" ref="AZ27" si="223">AV27*AX27</f>
        <v>0</v>
      </c>
      <c r="BA27" s="357">
        <f t="shared" ref="BA27" si="224">AZ27+AZ28</f>
        <v>0</v>
      </c>
      <c r="BB27" s="209"/>
      <c r="BC27" s="157"/>
      <c r="BD27" s="211"/>
      <c r="BE27" s="157"/>
      <c r="BF27" s="152">
        <f t="shared" ref="BF27" si="225">BB27*BD27</f>
        <v>0</v>
      </c>
      <c r="BG27" s="404">
        <f t="shared" ref="BG27" si="226">BF27+BF28</f>
        <v>0</v>
      </c>
    </row>
    <row r="28" spans="1:59" s="85" customFormat="1" ht="13" thickBot="1" x14ac:dyDescent="0.3">
      <c r="A28" s="360"/>
      <c r="B28" s="153" t="s">
        <v>133</v>
      </c>
      <c r="C28" s="156"/>
      <c r="D28" s="210"/>
      <c r="E28" s="156"/>
      <c r="F28" s="212"/>
      <c r="G28" s="154">
        <f t="shared" ref="G28" si="227">$D28*$F28</f>
        <v>0</v>
      </c>
      <c r="H28" s="358"/>
      <c r="I28" s="363"/>
      <c r="J28" s="363"/>
      <c r="K28" s="174"/>
      <c r="L28" s="156"/>
      <c r="M28" s="210"/>
      <c r="N28" s="156"/>
      <c r="O28" s="212"/>
      <c r="P28" s="154">
        <f t="shared" ref="P28" si="228">M28*O28</f>
        <v>0</v>
      </c>
      <c r="Q28" s="358"/>
      <c r="R28" s="156"/>
      <c r="S28" s="210"/>
      <c r="T28" s="156"/>
      <c r="U28" s="212"/>
      <c r="V28" s="154">
        <f t="shared" ref="V28" si="229">S28*U28</f>
        <v>0</v>
      </c>
      <c r="W28" s="358"/>
      <c r="X28" s="156"/>
      <c r="Y28" s="210"/>
      <c r="Z28" s="156"/>
      <c r="AA28" s="212"/>
      <c r="AB28" s="154">
        <f t="shared" ref="AB28" si="230">Y28*AA28</f>
        <v>0</v>
      </c>
      <c r="AC28" s="358"/>
      <c r="AD28" s="156"/>
      <c r="AE28" s="210"/>
      <c r="AF28" s="156"/>
      <c r="AG28" s="212"/>
      <c r="AH28" s="154">
        <f t="shared" ref="AH28" si="231">AE28*AG28</f>
        <v>0</v>
      </c>
      <c r="AI28" s="358"/>
      <c r="AJ28" s="156"/>
      <c r="AK28" s="210"/>
      <c r="AL28" s="156"/>
      <c r="AM28" s="212"/>
      <c r="AN28" s="154">
        <f t="shared" ref="AN28" si="232">AK28*AM28</f>
        <v>0</v>
      </c>
      <c r="AO28" s="358"/>
      <c r="AP28" s="156"/>
      <c r="AQ28" s="210"/>
      <c r="AR28" s="156"/>
      <c r="AS28" s="212"/>
      <c r="AT28" s="154">
        <f t="shared" ref="AT28" si="233">AQ28*AS28</f>
        <v>0</v>
      </c>
      <c r="AU28" s="358"/>
      <c r="AV28" s="156"/>
      <c r="AW28" s="210"/>
      <c r="AX28" s="156"/>
      <c r="AY28" s="212"/>
      <c r="AZ28" s="154">
        <f t="shared" ref="AZ28" si="234">AW28*AY28</f>
        <v>0</v>
      </c>
      <c r="BA28" s="358"/>
      <c r="BB28" s="156"/>
      <c r="BC28" s="210"/>
      <c r="BD28" s="156"/>
      <c r="BE28" s="212"/>
      <c r="BF28" s="154">
        <f t="shared" ref="BF28" si="235">BC28*BE28</f>
        <v>0</v>
      </c>
      <c r="BG28" s="405"/>
    </row>
    <row r="29" spans="1:59" s="85" customFormat="1" x14ac:dyDescent="0.25">
      <c r="A29" s="359" t="s">
        <v>143</v>
      </c>
      <c r="B29" s="151" t="s">
        <v>132</v>
      </c>
      <c r="C29" s="209"/>
      <c r="D29" s="157"/>
      <c r="E29" s="211"/>
      <c r="F29" s="157"/>
      <c r="G29" s="152">
        <f t="shared" ref="G29" si="236">$C29*$E29</f>
        <v>0</v>
      </c>
      <c r="H29" s="357">
        <f t="shared" ref="H29" si="237">SUM(G29:G30)</f>
        <v>0</v>
      </c>
      <c r="I29" s="364"/>
      <c r="J29" s="364"/>
      <c r="K29" s="173"/>
      <c r="L29" s="209"/>
      <c r="M29" s="157"/>
      <c r="N29" s="211"/>
      <c r="O29" s="157"/>
      <c r="P29" s="152">
        <f t="shared" ref="P29" si="238">L29*N29</f>
        <v>0</v>
      </c>
      <c r="Q29" s="357">
        <f t="shared" ref="Q29" si="239">P29+P30</f>
        <v>0</v>
      </c>
      <c r="R29" s="209"/>
      <c r="S29" s="157"/>
      <c r="T29" s="211"/>
      <c r="U29" s="157"/>
      <c r="V29" s="152">
        <f t="shared" ref="V29" si="240">R29*T29</f>
        <v>0</v>
      </c>
      <c r="W29" s="357">
        <f t="shared" ref="W29" si="241">V29+V30</f>
        <v>0</v>
      </c>
      <c r="X29" s="209"/>
      <c r="Y29" s="157"/>
      <c r="Z29" s="211"/>
      <c r="AA29" s="157"/>
      <c r="AB29" s="152">
        <f t="shared" ref="AB29" si="242">X29*Z29</f>
        <v>0</v>
      </c>
      <c r="AC29" s="357">
        <f t="shared" ref="AC29" si="243">AB29+AB30</f>
        <v>0</v>
      </c>
      <c r="AD29" s="209"/>
      <c r="AE29" s="157"/>
      <c r="AF29" s="211"/>
      <c r="AG29" s="157"/>
      <c r="AH29" s="152">
        <f t="shared" ref="AH29" si="244">AD29*AF29</f>
        <v>0</v>
      </c>
      <c r="AI29" s="357">
        <f t="shared" ref="AI29" si="245">AH29+AH30</f>
        <v>0</v>
      </c>
      <c r="AJ29" s="209"/>
      <c r="AK29" s="157"/>
      <c r="AL29" s="211"/>
      <c r="AM29" s="157"/>
      <c r="AN29" s="152">
        <f t="shared" ref="AN29" si="246">AJ29*AL29</f>
        <v>0</v>
      </c>
      <c r="AO29" s="357">
        <f t="shared" ref="AO29" si="247">AN29+AN30</f>
        <v>0</v>
      </c>
      <c r="AP29" s="209"/>
      <c r="AQ29" s="157"/>
      <c r="AR29" s="211"/>
      <c r="AS29" s="157"/>
      <c r="AT29" s="152">
        <f t="shared" ref="AT29" si="248">AP29*AR29</f>
        <v>0</v>
      </c>
      <c r="AU29" s="357">
        <f t="shared" ref="AU29" si="249">AT29+AT30</f>
        <v>0</v>
      </c>
      <c r="AV29" s="209"/>
      <c r="AW29" s="157"/>
      <c r="AX29" s="211"/>
      <c r="AY29" s="157"/>
      <c r="AZ29" s="152">
        <f t="shared" ref="AZ29" si="250">AV29*AX29</f>
        <v>0</v>
      </c>
      <c r="BA29" s="357">
        <f t="shared" ref="BA29" si="251">AZ29+AZ30</f>
        <v>0</v>
      </c>
      <c r="BB29" s="209"/>
      <c r="BC29" s="157"/>
      <c r="BD29" s="211"/>
      <c r="BE29" s="157"/>
      <c r="BF29" s="152">
        <f t="shared" ref="BF29" si="252">BB29*BD29</f>
        <v>0</v>
      </c>
      <c r="BG29" s="404">
        <f t="shared" ref="BG29" si="253">BF29+BF30</f>
        <v>0</v>
      </c>
    </row>
    <row r="30" spans="1:59" s="85" customFormat="1" ht="13" thickBot="1" x14ac:dyDescent="0.3">
      <c r="A30" s="360"/>
      <c r="B30" s="153" t="s">
        <v>133</v>
      </c>
      <c r="C30" s="156"/>
      <c r="D30" s="210"/>
      <c r="E30" s="156"/>
      <c r="F30" s="212"/>
      <c r="G30" s="154">
        <f t="shared" ref="G30" si="254">$D30*$F30</f>
        <v>0</v>
      </c>
      <c r="H30" s="358"/>
      <c r="I30" s="363"/>
      <c r="J30" s="363"/>
      <c r="K30" s="174"/>
      <c r="L30" s="156"/>
      <c r="M30" s="210"/>
      <c r="N30" s="156"/>
      <c r="O30" s="212"/>
      <c r="P30" s="154">
        <f t="shared" ref="P30" si="255">M30*O30</f>
        <v>0</v>
      </c>
      <c r="Q30" s="358"/>
      <c r="R30" s="156"/>
      <c r="S30" s="210"/>
      <c r="T30" s="156"/>
      <c r="U30" s="212"/>
      <c r="V30" s="154">
        <f t="shared" ref="V30" si="256">S30*U30</f>
        <v>0</v>
      </c>
      <c r="W30" s="358"/>
      <c r="X30" s="156"/>
      <c r="Y30" s="210"/>
      <c r="Z30" s="156"/>
      <c r="AA30" s="212"/>
      <c r="AB30" s="154">
        <f t="shared" ref="AB30" si="257">Y30*AA30</f>
        <v>0</v>
      </c>
      <c r="AC30" s="358"/>
      <c r="AD30" s="156"/>
      <c r="AE30" s="210"/>
      <c r="AF30" s="156"/>
      <c r="AG30" s="212"/>
      <c r="AH30" s="154">
        <f t="shared" ref="AH30" si="258">AE30*AG30</f>
        <v>0</v>
      </c>
      <c r="AI30" s="358"/>
      <c r="AJ30" s="156"/>
      <c r="AK30" s="210"/>
      <c r="AL30" s="156"/>
      <c r="AM30" s="212"/>
      <c r="AN30" s="154">
        <f t="shared" ref="AN30" si="259">AK30*AM30</f>
        <v>0</v>
      </c>
      <c r="AO30" s="358"/>
      <c r="AP30" s="156"/>
      <c r="AQ30" s="210"/>
      <c r="AR30" s="156"/>
      <c r="AS30" s="212"/>
      <c r="AT30" s="154">
        <f t="shared" ref="AT30" si="260">AQ30*AS30</f>
        <v>0</v>
      </c>
      <c r="AU30" s="358"/>
      <c r="AV30" s="156"/>
      <c r="AW30" s="210"/>
      <c r="AX30" s="156"/>
      <c r="AY30" s="212"/>
      <c r="AZ30" s="154">
        <f t="shared" ref="AZ30" si="261">AW30*AY30</f>
        <v>0</v>
      </c>
      <c r="BA30" s="358"/>
      <c r="BB30" s="156"/>
      <c r="BC30" s="210"/>
      <c r="BD30" s="156"/>
      <c r="BE30" s="212"/>
      <c r="BF30" s="154">
        <f t="shared" ref="BF30" si="262">BC30*BE30</f>
        <v>0</v>
      </c>
      <c r="BG30" s="405"/>
    </row>
    <row r="31" spans="1:59" s="85" customFormat="1" x14ac:dyDescent="0.25">
      <c r="A31" s="359" t="s">
        <v>144</v>
      </c>
      <c r="B31" s="151" t="s">
        <v>132</v>
      </c>
      <c r="C31" s="209"/>
      <c r="D31" s="157"/>
      <c r="E31" s="211"/>
      <c r="F31" s="157"/>
      <c r="G31" s="152">
        <f t="shared" ref="G31" si="263">$C31*$E31</f>
        <v>0</v>
      </c>
      <c r="H31" s="357">
        <f t="shared" ref="H31" si="264">SUM(G31:G32)</f>
        <v>0</v>
      </c>
      <c r="I31" s="364"/>
      <c r="J31" s="364"/>
      <c r="K31" s="173"/>
      <c r="L31" s="209"/>
      <c r="M31" s="157"/>
      <c r="N31" s="211"/>
      <c r="O31" s="157"/>
      <c r="P31" s="152">
        <f t="shared" ref="P31" si="265">L31*N31</f>
        <v>0</v>
      </c>
      <c r="Q31" s="357">
        <f t="shared" ref="Q31" si="266">P31+P32</f>
        <v>0</v>
      </c>
      <c r="R31" s="209"/>
      <c r="S31" s="157"/>
      <c r="T31" s="211"/>
      <c r="U31" s="157"/>
      <c r="V31" s="152">
        <f t="shared" ref="V31" si="267">R31*T31</f>
        <v>0</v>
      </c>
      <c r="W31" s="357">
        <f t="shared" ref="W31" si="268">V31+V32</f>
        <v>0</v>
      </c>
      <c r="X31" s="209"/>
      <c r="Y31" s="157"/>
      <c r="Z31" s="211"/>
      <c r="AA31" s="157"/>
      <c r="AB31" s="152">
        <f t="shared" ref="AB31" si="269">X31*Z31</f>
        <v>0</v>
      </c>
      <c r="AC31" s="357">
        <f t="shared" ref="AC31" si="270">AB31+AB32</f>
        <v>0</v>
      </c>
      <c r="AD31" s="209"/>
      <c r="AE31" s="157"/>
      <c r="AF31" s="211"/>
      <c r="AG31" s="157"/>
      <c r="AH31" s="152">
        <f t="shared" ref="AH31" si="271">AD31*AF31</f>
        <v>0</v>
      </c>
      <c r="AI31" s="357">
        <f t="shared" ref="AI31" si="272">AH31+AH32</f>
        <v>0</v>
      </c>
      <c r="AJ31" s="209"/>
      <c r="AK31" s="157"/>
      <c r="AL31" s="211"/>
      <c r="AM31" s="157"/>
      <c r="AN31" s="152">
        <f t="shared" ref="AN31" si="273">AJ31*AL31</f>
        <v>0</v>
      </c>
      <c r="AO31" s="357">
        <f t="shared" ref="AO31" si="274">AN31+AN32</f>
        <v>0</v>
      </c>
      <c r="AP31" s="209"/>
      <c r="AQ31" s="157"/>
      <c r="AR31" s="211"/>
      <c r="AS31" s="157"/>
      <c r="AT31" s="152">
        <f t="shared" ref="AT31" si="275">AP31*AR31</f>
        <v>0</v>
      </c>
      <c r="AU31" s="357">
        <f t="shared" ref="AU31" si="276">AT31+AT32</f>
        <v>0</v>
      </c>
      <c r="AV31" s="209"/>
      <c r="AW31" s="157"/>
      <c r="AX31" s="211"/>
      <c r="AY31" s="157"/>
      <c r="AZ31" s="152">
        <f t="shared" ref="AZ31" si="277">AV31*AX31</f>
        <v>0</v>
      </c>
      <c r="BA31" s="357">
        <f t="shared" ref="BA31" si="278">AZ31+AZ32</f>
        <v>0</v>
      </c>
      <c r="BB31" s="209"/>
      <c r="BC31" s="157"/>
      <c r="BD31" s="211"/>
      <c r="BE31" s="157"/>
      <c r="BF31" s="152">
        <f t="shared" ref="BF31" si="279">BB31*BD31</f>
        <v>0</v>
      </c>
      <c r="BG31" s="404">
        <f t="shared" ref="BG31" si="280">BF31+BF32</f>
        <v>0</v>
      </c>
    </row>
    <row r="32" spans="1:59" s="85" customFormat="1" ht="13" thickBot="1" x14ac:dyDescent="0.3">
      <c r="A32" s="360"/>
      <c r="B32" s="153" t="s">
        <v>133</v>
      </c>
      <c r="C32" s="156"/>
      <c r="D32" s="210"/>
      <c r="E32" s="156"/>
      <c r="F32" s="212"/>
      <c r="G32" s="154">
        <f t="shared" ref="G32" si="281">$D32*$F32</f>
        <v>0</v>
      </c>
      <c r="H32" s="358"/>
      <c r="I32" s="363"/>
      <c r="J32" s="363"/>
      <c r="K32" s="174"/>
      <c r="L32" s="156"/>
      <c r="M32" s="210"/>
      <c r="N32" s="156"/>
      <c r="O32" s="212"/>
      <c r="P32" s="154">
        <f t="shared" ref="P32" si="282">M32*O32</f>
        <v>0</v>
      </c>
      <c r="Q32" s="358"/>
      <c r="R32" s="156"/>
      <c r="S32" s="210"/>
      <c r="T32" s="156"/>
      <c r="U32" s="212"/>
      <c r="V32" s="154">
        <f t="shared" ref="V32" si="283">S32*U32</f>
        <v>0</v>
      </c>
      <c r="W32" s="358"/>
      <c r="X32" s="156"/>
      <c r="Y32" s="210"/>
      <c r="Z32" s="156"/>
      <c r="AA32" s="212"/>
      <c r="AB32" s="154">
        <f t="shared" ref="AB32" si="284">Y32*AA32</f>
        <v>0</v>
      </c>
      <c r="AC32" s="358"/>
      <c r="AD32" s="156"/>
      <c r="AE32" s="210"/>
      <c r="AF32" s="156"/>
      <c r="AG32" s="212"/>
      <c r="AH32" s="154">
        <f t="shared" ref="AH32" si="285">AE32*AG32</f>
        <v>0</v>
      </c>
      <c r="AI32" s="358"/>
      <c r="AJ32" s="156"/>
      <c r="AK32" s="210"/>
      <c r="AL32" s="156"/>
      <c r="AM32" s="212"/>
      <c r="AN32" s="154">
        <f t="shared" ref="AN32" si="286">AK32*AM32</f>
        <v>0</v>
      </c>
      <c r="AO32" s="358"/>
      <c r="AP32" s="156"/>
      <c r="AQ32" s="210"/>
      <c r="AR32" s="156"/>
      <c r="AS32" s="212"/>
      <c r="AT32" s="154">
        <f t="shared" ref="AT32" si="287">AQ32*AS32</f>
        <v>0</v>
      </c>
      <c r="AU32" s="358"/>
      <c r="AV32" s="156"/>
      <c r="AW32" s="210"/>
      <c r="AX32" s="156"/>
      <c r="AY32" s="212"/>
      <c r="AZ32" s="154">
        <f t="shared" ref="AZ32" si="288">AW32*AY32</f>
        <v>0</v>
      </c>
      <c r="BA32" s="358"/>
      <c r="BB32" s="156"/>
      <c r="BC32" s="210"/>
      <c r="BD32" s="156"/>
      <c r="BE32" s="212"/>
      <c r="BF32" s="154">
        <f t="shared" ref="BF32" si="289">BC32*BE32</f>
        <v>0</v>
      </c>
      <c r="BG32" s="405"/>
    </row>
    <row r="33" spans="1:59" s="85" customFormat="1" x14ac:dyDescent="0.25">
      <c r="A33" s="359" t="s">
        <v>145</v>
      </c>
      <c r="B33" s="151" t="s">
        <v>132</v>
      </c>
      <c r="C33" s="209"/>
      <c r="D33" s="157"/>
      <c r="E33" s="211"/>
      <c r="F33" s="157"/>
      <c r="G33" s="152">
        <f t="shared" ref="G33" si="290">$C33*$E33</f>
        <v>0</v>
      </c>
      <c r="H33" s="357">
        <f t="shared" ref="H33" si="291">SUM(G33:G34)</f>
        <v>0</v>
      </c>
      <c r="I33" s="364"/>
      <c r="J33" s="364"/>
      <c r="K33" s="173"/>
      <c r="L33" s="209"/>
      <c r="M33" s="157"/>
      <c r="N33" s="211"/>
      <c r="O33" s="157"/>
      <c r="P33" s="152">
        <f t="shared" ref="P33" si="292">L33*N33</f>
        <v>0</v>
      </c>
      <c r="Q33" s="357">
        <f t="shared" ref="Q33" si="293">P33+P34</f>
        <v>0</v>
      </c>
      <c r="R33" s="209"/>
      <c r="S33" s="157"/>
      <c r="T33" s="211"/>
      <c r="U33" s="157"/>
      <c r="V33" s="152">
        <f t="shared" ref="V33" si="294">R33*T33</f>
        <v>0</v>
      </c>
      <c r="W33" s="357">
        <f t="shared" ref="W33" si="295">V33+V34</f>
        <v>0</v>
      </c>
      <c r="X33" s="209"/>
      <c r="Y33" s="157"/>
      <c r="Z33" s="211"/>
      <c r="AA33" s="157"/>
      <c r="AB33" s="152">
        <f t="shared" ref="AB33" si="296">X33*Z33</f>
        <v>0</v>
      </c>
      <c r="AC33" s="357">
        <f t="shared" ref="AC33" si="297">AB33+AB34</f>
        <v>0</v>
      </c>
      <c r="AD33" s="209"/>
      <c r="AE33" s="157"/>
      <c r="AF33" s="211"/>
      <c r="AG33" s="157"/>
      <c r="AH33" s="152">
        <f t="shared" ref="AH33" si="298">AD33*AF33</f>
        <v>0</v>
      </c>
      <c r="AI33" s="357">
        <f t="shared" ref="AI33" si="299">AH33+AH34</f>
        <v>0</v>
      </c>
      <c r="AJ33" s="209"/>
      <c r="AK33" s="157"/>
      <c r="AL33" s="211"/>
      <c r="AM33" s="157"/>
      <c r="AN33" s="152">
        <f t="shared" ref="AN33" si="300">AJ33*AL33</f>
        <v>0</v>
      </c>
      <c r="AO33" s="357">
        <f t="shared" ref="AO33" si="301">AN33+AN34</f>
        <v>0</v>
      </c>
      <c r="AP33" s="209"/>
      <c r="AQ33" s="157"/>
      <c r="AR33" s="211"/>
      <c r="AS33" s="157"/>
      <c r="AT33" s="152">
        <f t="shared" ref="AT33" si="302">AP33*AR33</f>
        <v>0</v>
      </c>
      <c r="AU33" s="357">
        <f t="shared" ref="AU33" si="303">AT33+AT34</f>
        <v>0</v>
      </c>
      <c r="AV33" s="209"/>
      <c r="AW33" s="157"/>
      <c r="AX33" s="211"/>
      <c r="AY33" s="157"/>
      <c r="AZ33" s="152">
        <f t="shared" ref="AZ33" si="304">AV33*AX33</f>
        <v>0</v>
      </c>
      <c r="BA33" s="357">
        <f t="shared" ref="BA33" si="305">AZ33+AZ34</f>
        <v>0</v>
      </c>
      <c r="BB33" s="209"/>
      <c r="BC33" s="157"/>
      <c r="BD33" s="211"/>
      <c r="BE33" s="157"/>
      <c r="BF33" s="152">
        <f t="shared" ref="BF33" si="306">BB33*BD33</f>
        <v>0</v>
      </c>
      <c r="BG33" s="404">
        <f t="shared" ref="BG33" si="307">BF33+BF34</f>
        <v>0</v>
      </c>
    </row>
    <row r="34" spans="1:59" s="85" customFormat="1" ht="13" thickBot="1" x14ac:dyDescent="0.3">
      <c r="A34" s="360"/>
      <c r="B34" s="153" t="s">
        <v>133</v>
      </c>
      <c r="C34" s="156"/>
      <c r="D34" s="210"/>
      <c r="E34" s="156"/>
      <c r="F34" s="212"/>
      <c r="G34" s="154">
        <f t="shared" ref="G34" si="308">$D34*$F34</f>
        <v>0</v>
      </c>
      <c r="H34" s="358"/>
      <c r="I34" s="363"/>
      <c r="J34" s="363"/>
      <c r="K34" s="174"/>
      <c r="L34" s="156"/>
      <c r="M34" s="210"/>
      <c r="N34" s="156"/>
      <c r="O34" s="212"/>
      <c r="P34" s="154">
        <f t="shared" ref="P34" si="309">M34*O34</f>
        <v>0</v>
      </c>
      <c r="Q34" s="358"/>
      <c r="R34" s="156"/>
      <c r="S34" s="210"/>
      <c r="T34" s="156"/>
      <c r="U34" s="212"/>
      <c r="V34" s="154">
        <f t="shared" ref="V34" si="310">S34*U34</f>
        <v>0</v>
      </c>
      <c r="W34" s="358"/>
      <c r="X34" s="156"/>
      <c r="Y34" s="210"/>
      <c r="Z34" s="156"/>
      <c r="AA34" s="212"/>
      <c r="AB34" s="154">
        <f t="shared" ref="AB34" si="311">Y34*AA34</f>
        <v>0</v>
      </c>
      <c r="AC34" s="358"/>
      <c r="AD34" s="156"/>
      <c r="AE34" s="210"/>
      <c r="AF34" s="156"/>
      <c r="AG34" s="212"/>
      <c r="AH34" s="154">
        <f t="shared" ref="AH34" si="312">AE34*AG34</f>
        <v>0</v>
      </c>
      <c r="AI34" s="358"/>
      <c r="AJ34" s="156"/>
      <c r="AK34" s="210"/>
      <c r="AL34" s="156"/>
      <c r="AM34" s="212"/>
      <c r="AN34" s="154">
        <f t="shared" ref="AN34" si="313">AK34*AM34</f>
        <v>0</v>
      </c>
      <c r="AO34" s="358"/>
      <c r="AP34" s="156"/>
      <c r="AQ34" s="210"/>
      <c r="AR34" s="156"/>
      <c r="AS34" s="212"/>
      <c r="AT34" s="154">
        <f t="shared" ref="AT34" si="314">AQ34*AS34</f>
        <v>0</v>
      </c>
      <c r="AU34" s="358"/>
      <c r="AV34" s="156"/>
      <c r="AW34" s="210"/>
      <c r="AX34" s="156"/>
      <c r="AY34" s="212"/>
      <c r="AZ34" s="154">
        <f t="shared" ref="AZ34" si="315">AW34*AY34</f>
        <v>0</v>
      </c>
      <c r="BA34" s="358"/>
      <c r="BB34" s="156"/>
      <c r="BC34" s="210"/>
      <c r="BD34" s="156"/>
      <c r="BE34" s="212"/>
      <c r="BF34" s="154">
        <f t="shared" ref="BF34" si="316">BC34*BE34</f>
        <v>0</v>
      </c>
      <c r="BG34" s="405"/>
    </row>
    <row r="35" spans="1:59" s="85" customFormat="1" x14ac:dyDescent="0.25">
      <c r="A35" s="359" t="s">
        <v>146</v>
      </c>
      <c r="B35" s="151" t="s">
        <v>132</v>
      </c>
      <c r="C35" s="209"/>
      <c r="D35" s="157"/>
      <c r="E35" s="211"/>
      <c r="F35" s="157"/>
      <c r="G35" s="152">
        <f t="shared" ref="G35" si="317">$C35*$E35</f>
        <v>0</v>
      </c>
      <c r="H35" s="357">
        <f t="shared" ref="H35" si="318">SUM(G35:G36)</f>
        <v>0</v>
      </c>
      <c r="I35" s="364"/>
      <c r="J35" s="364"/>
      <c r="K35" s="173"/>
      <c r="L35" s="209"/>
      <c r="M35" s="157"/>
      <c r="N35" s="211"/>
      <c r="O35" s="157"/>
      <c r="P35" s="152">
        <f t="shared" ref="P35" si="319">L35*N35</f>
        <v>0</v>
      </c>
      <c r="Q35" s="357">
        <f t="shared" ref="Q35" si="320">P35+P36</f>
        <v>0</v>
      </c>
      <c r="R35" s="209"/>
      <c r="S35" s="157"/>
      <c r="T35" s="211"/>
      <c r="U35" s="157"/>
      <c r="V35" s="152">
        <f t="shared" ref="V35" si="321">R35*T35</f>
        <v>0</v>
      </c>
      <c r="W35" s="357">
        <f t="shared" ref="W35" si="322">V35+V36</f>
        <v>0</v>
      </c>
      <c r="X35" s="209"/>
      <c r="Y35" s="157"/>
      <c r="Z35" s="211"/>
      <c r="AA35" s="157"/>
      <c r="AB35" s="152">
        <f t="shared" ref="AB35" si="323">X35*Z35</f>
        <v>0</v>
      </c>
      <c r="AC35" s="357">
        <f t="shared" ref="AC35" si="324">AB35+AB36</f>
        <v>0</v>
      </c>
      <c r="AD35" s="209"/>
      <c r="AE35" s="157"/>
      <c r="AF35" s="211"/>
      <c r="AG35" s="157"/>
      <c r="AH35" s="152">
        <f t="shared" ref="AH35" si="325">AD35*AF35</f>
        <v>0</v>
      </c>
      <c r="AI35" s="357">
        <f t="shared" ref="AI35" si="326">AH35+AH36</f>
        <v>0</v>
      </c>
      <c r="AJ35" s="209"/>
      <c r="AK35" s="157"/>
      <c r="AL35" s="211"/>
      <c r="AM35" s="157"/>
      <c r="AN35" s="152">
        <f t="shared" ref="AN35" si="327">AJ35*AL35</f>
        <v>0</v>
      </c>
      <c r="AO35" s="357">
        <f t="shared" ref="AO35" si="328">AN35+AN36</f>
        <v>0</v>
      </c>
      <c r="AP35" s="209"/>
      <c r="AQ35" s="157"/>
      <c r="AR35" s="211"/>
      <c r="AS35" s="157"/>
      <c r="AT35" s="152">
        <f t="shared" ref="AT35" si="329">AP35*AR35</f>
        <v>0</v>
      </c>
      <c r="AU35" s="357">
        <f t="shared" ref="AU35" si="330">AT35+AT36</f>
        <v>0</v>
      </c>
      <c r="AV35" s="209"/>
      <c r="AW35" s="157"/>
      <c r="AX35" s="211"/>
      <c r="AY35" s="157"/>
      <c r="AZ35" s="152">
        <f t="shared" ref="AZ35" si="331">AV35*AX35</f>
        <v>0</v>
      </c>
      <c r="BA35" s="357">
        <f t="shared" ref="BA35" si="332">AZ35+AZ36</f>
        <v>0</v>
      </c>
      <c r="BB35" s="209"/>
      <c r="BC35" s="157"/>
      <c r="BD35" s="211"/>
      <c r="BE35" s="157"/>
      <c r="BF35" s="152">
        <f t="shared" ref="BF35" si="333">BB35*BD35</f>
        <v>0</v>
      </c>
      <c r="BG35" s="404">
        <f t="shared" ref="BG35" si="334">BF35+BF36</f>
        <v>0</v>
      </c>
    </row>
    <row r="36" spans="1:59" s="85" customFormat="1" ht="13" thickBot="1" x14ac:dyDescent="0.3">
      <c r="A36" s="360"/>
      <c r="B36" s="153" t="s">
        <v>133</v>
      </c>
      <c r="C36" s="156"/>
      <c r="D36" s="210"/>
      <c r="E36" s="156"/>
      <c r="F36" s="212"/>
      <c r="G36" s="154">
        <f t="shared" ref="G36" si="335">$D36*$F36</f>
        <v>0</v>
      </c>
      <c r="H36" s="358"/>
      <c r="I36" s="363"/>
      <c r="J36" s="363"/>
      <c r="K36" s="174"/>
      <c r="L36" s="156"/>
      <c r="M36" s="210"/>
      <c r="N36" s="156"/>
      <c r="O36" s="212"/>
      <c r="P36" s="154">
        <f t="shared" ref="P36" si="336">M36*O36</f>
        <v>0</v>
      </c>
      <c r="Q36" s="358"/>
      <c r="R36" s="156"/>
      <c r="S36" s="210"/>
      <c r="T36" s="156"/>
      <c r="U36" s="212"/>
      <c r="V36" s="154">
        <f t="shared" ref="V36" si="337">S36*U36</f>
        <v>0</v>
      </c>
      <c r="W36" s="358"/>
      <c r="X36" s="156"/>
      <c r="Y36" s="210"/>
      <c r="Z36" s="156"/>
      <c r="AA36" s="212"/>
      <c r="AB36" s="154">
        <f t="shared" ref="AB36" si="338">Y36*AA36</f>
        <v>0</v>
      </c>
      <c r="AC36" s="358"/>
      <c r="AD36" s="156"/>
      <c r="AE36" s="210"/>
      <c r="AF36" s="156"/>
      <c r="AG36" s="212"/>
      <c r="AH36" s="154">
        <f t="shared" ref="AH36" si="339">AE36*AG36</f>
        <v>0</v>
      </c>
      <c r="AI36" s="358"/>
      <c r="AJ36" s="156"/>
      <c r="AK36" s="210"/>
      <c r="AL36" s="156"/>
      <c r="AM36" s="212"/>
      <c r="AN36" s="154">
        <f t="shared" ref="AN36" si="340">AK36*AM36</f>
        <v>0</v>
      </c>
      <c r="AO36" s="358"/>
      <c r="AP36" s="156"/>
      <c r="AQ36" s="210"/>
      <c r="AR36" s="156"/>
      <c r="AS36" s="212"/>
      <c r="AT36" s="154">
        <f t="shared" ref="AT36" si="341">AQ36*AS36</f>
        <v>0</v>
      </c>
      <c r="AU36" s="358"/>
      <c r="AV36" s="156"/>
      <c r="AW36" s="210"/>
      <c r="AX36" s="156"/>
      <c r="AY36" s="212"/>
      <c r="AZ36" s="154">
        <f t="shared" ref="AZ36" si="342">AW36*AY36</f>
        <v>0</v>
      </c>
      <c r="BA36" s="358"/>
      <c r="BB36" s="156"/>
      <c r="BC36" s="210"/>
      <c r="BD36" s="156"/>
      <c r="BE36" s="212"/>
      <c r="BF36" s="154">
        <f t="shared" ref="BF36" si="343">BC36*BE36</f>
        <v>0</v>
      </c>
      <c r="BG36" s="405"/>
    </row>
    <row r="37" spans="1:59" s="85" customFormat="1" x14ac:dyDescent="0.25">
      <c r="A37" s="359" t="s">
        <v>147</v>
      </c>
      <c r="B37" s="151" t="s">
        <v>132</v>
      </c>
      <c r="C37" s="209"/>
      <c r="D37" s="157"/>
      <c r="E37" s="211"/>
      <c r="F37" s="157"/>
      <c r="G37" s="152">
        <f t="shared" ref="G37" si="344">$C37*$E37</f>
        <v>0</v>
      </c>
      <c r="H37" s="357">
        <f t="shared" ref="H37" si="345">SUM(G37:G38)</f>
        <v>0</v>
      </c>
      <c r="I37" s="364"/>
      <c r="J37" s="364"/>
      <c r="K37" s="173"/>
      <c r="L37" s="209"/>
      <c r="M37" s="157"/>
      <c r="N37" s="211"/>
      <c r="O37" s="157"/>
      <c r="P37" s="152">
        <f t="shared" ref="P37" si="346">L37*N37</f>
        <v>0</v>
      </c>
      <c r="Q37" s="357">
        <f t="shared" ref="Q37" si="347">P37+P38</f>
        <v>0</v>
      </c>
      <c r="R37" s="209"/>
      <c r="S37" s="157"/>
      <c r="T37" s="211"/>
      <c r="U37" s="157"/>
      <c r="V37" s="152">
        <f t="shared" ref="V37" si="348">R37*T37</f>
        <v>0</v>
      </c>
      <c r="W37" s="357">
        <f t="shared" ref="W37" si="349">V37+V38</f>
        <v>0</v>
      </c>
      <c r="X37" s="209"/>
      <c r="Y37" s="157"/>
      <c r="Z37" s="211"/>
      <c r="AA37" s="157"/>
      <c r="AB37" s="152">
        <f t="shared" ref="AB37" si="350">X37*Z37</f>
        <v>0</v>
      </c>
      <c r="AC37" s="357">
        <f t="shared" ref="AC37" si="351">AB37+AB38</f>
        <v>0</v>
      </c>
      <c r="AD37" s="209"/>
      <c r="AE37" s="157"/>
      <c r="AF37" s="211"/>
      <c r="AG37" s="157"/>
      <c r="AH37" s="152">
        <f t="shared" ref="AH37" si="352">AD37*AF37</f>
        <v>0</v>
      </c>
      <c r="AI37" s="357">
        <f t="shared" ref="AI37" si="353">AH37+AH38</f>
        <v>0</v>
      </c>
      <c r="AJ37" s="209"/>
      <c r="AK37" s="157"/>
      <c r="AL37" s="211"/>
      <c r="AM37" s="157"/>
      <c r="AN37" s="152">
        <f t="shared" ref="AN37" si="354">AJ37*AL37</f>
        <v>0</v>
      </c>
      <c r="AO37" s="357">
        <f t="shared" ref="AO37" si="355">AN37+AN38</f>
        <v>0</v>
      </c>
      <c r="AP37" s="209"/>
      <c r="AQ37" s="157"/>
      <c r="AR37" s="211"/>
      <c r="AS37" s="157"/>
      <c r="AT37" s="152">
        <f t="shared" ref="AT37" si="356">AP37*AR37</f>
        <v>0</v>
      </c>
      <c r="AU37" s="357">
        <f t="shared" ref="AU37" si="357">AT37+AT38</f>
        <v>0</v>
      </c>
      <c r="AV37" s="209"/>
      <c r="AW37" s="157"/>
      <c r="AX37" s="211"/>
      <c r="AY37" s="157"/>
      <c r="AZ37" s="152">
        <f t="shared" ref="AZ37" si="358">AV37*AX37</f>
        <v>0</v>
      </c>
      <c r="BA37" s="357">
        <f t="shared" ref="BA37" si="359">AZ37+AZ38</f>
        <v>0</v>
      </c>
      <c r="BB37" s="209"/>
      <c r="BC37" s="157"/>
      <c r="BD37" s="211"/>
      <c r="BE37" s="157"/>
      <c r="BF37" s="152">
        <f t="shared" ref="BF37" si="360">BB37*BD37</f>
        <v>0</v>
      </c>
      <c r="BG37" s="404">
        <f t="shared" ref="BG37" si="361">BF37+BF38</f>
        <v>0</v>
      </c>
    </row>
    <row r="38" spans="1:59" s="85" customFormat="1" ht="13" thickBot="1" x14ac:dyDescent="0.3">
      <c r="A38" s="360"/>
      <c r="B38" s="153" t="s">
        <v>133</v>
      </c>
      <c r="C38" s="156"/>
      <c r="D38" s="210"/>
      <c r="E38" s="156"/>
      <c r="F38" s="212"/>
      <c r="G38" s="154">
        <f t="shared" ref="G38" si="362">$D38*$F38</f>
        <v>0</v>
      </c>
      <c r="H38" s="358"/>
      <c r="I38" s="363"/>
      <c r="J38" s="363"/>
      <c r="K38" s="174"/>
      <c r="L38" s="156"/>
      <c r="M38" s="210"/>
      <c r="N38" s="156"/>
      <c r="O38" s="212"/>
      <c r="P38" s="154">
        <f t="shared" ref="P38" si="363">M38*O38</f>
        <v>0</v>
      </c>
      <c r="Q38" s="358"/>
      <c r="R38" s="156"/>
      <c r="S38" s="210"/>
      <c r="T38" s="156"/>
      <c r="U38" s="212"/>
      <c r="V38" s="154">
        <f t="shared" ref="V38" si="364">S38*U38</f>
        <v>0</v>
      </c>
      <c r="W38" s="358"/>
      <c r="X38" s="156"/>
      <c r="Y38" s="210"/>
      <c r="Z38" s="156"/>
      <c r="AA38" s="212"/>
      <c r="AB38" s="154">
        <f t="shared" ref="AB38" si="365">Y38*AA38</f>
        <v>0</v>
      </c>
      <c r="AC38" s="358"/>
      <c r="AD38" s="156"/>
      <c r="AE38" s="210"/>
      <c r="AF38" s="156"/>
      <c r="AG38" s="212"/>
      <c r="AH38" s="154">
        <f t="shared" ref="AH38" si="366">AE38*AG38</f>
        <v>0</v>
      </c>
      <c r="AI38" s="358"/>
      <c r="AJ38" s="156"/>
      <c r="AK38" s="210"/>
      <c r="AL38" s="156"/>
      <c r="AM38" s="212"/>
      <c r="AN38" s="154">
        <f t="shared" ref="AN38" si="367">AK38*AM38</f>
        <v>0</v>
      </c>
      <c r="AO38" s="358"/>
      <c r="AP38" s="156"/>
      <c r="AQ38" s="210"/>
      <c r="AR38" s="156"/>
      <c r="AS38" s="212"/>
      <c r="AT38" s="154">
        <f t="shared" ref="AT38" si="368">AQ38*AS38</f>
        <v>0</v>
      </c>
      <c r="AU38" s="358"/>
      <c r="AV38" s="156"/>
      <c r="AW38" s="210"/>
      <c r="AX38" s="156"/>
      <c r="AY38" s="212"/>
      <c r="AZ38" s="154">
        <f t="shared" ref="AZ38" si="369">AW38*AY38</f>
        <v>0</v>
      </c>
      <c r="BA38" s="358"/>
      <c r="BB38" s="156"/>
      <c r="BC38" s="210"/>
      <c r="BD38" s="156"/>
      <c r="BE38" s="212"/>
      <c r="BF38" s="154">
        <f t="shared" ref="BF38" si="370">BC38*BE38</f>
        <v>0</v>
      </c>
      <c r="BG38" s="405"/>
    </row>
    <row r="39" spans="1:59" s="85" customFormat="1" x14ac:dyDescent="0.25">
      <c r="A39" s="359" t="s">
        <v>148</v>
      </c>
      <c r="B39" s="151" t="s">
        <v>132</v>
      </c>
      <c r="C39" s="209"/>
      <c r="D39" s="157"/>
      <c r="E39" s="211"/>
      <c r="F39" s="157"/>
      <c r="G39" s="152">
        <f t="shared" ref="G39" si="371">$C39*$E39</f>
        <v>0</v>
      </c>
      <c r="H39" s="357">
        <f t="shared" ref="H39" si="372">SUM(G39:G40)</f>
        <v>0</v>
      </c>
      <c r="I39" s="364"/>
      <c r="J39" s="364"/>
      <c r="K39" s="173"/>
      <c r="L39" s="209"/>
      <c r="M39" s="157"/>
      <c r="N39" s="211"/>
      <c r="O39" s="157"/>
      <c r="P39" s="152">
        <f t="shared" ref="P39" si="373">L39*N39</f>
        <v>0</v>
      </c>
      <c r="Q39" s="357">
        <f t="shared" ref="Q39" si="374">P39+P40</f>
        <v>0</v>
      </c>
      <c r="R39" s="209"/>
      <c r="S39" s="157"/>
      <c r="T39" s="211"/>
      <c r="U39" s="157"/>
      <c r="V39" s="152">
        <f t="shared" ref="V39" si="375">R39*T39</f>
        <v>0</v>
      </c>
      <c r="W39" s="357">
        <f t="shared" ref="W39" si="376">V39+V40</f>
        <v>0</v>
      </c>
      <c r="X39" s="209"/>
      <c r="Y39" s="157"/>
      <c r="Z39" s="211"/>
      <c r="AA39" s="157"/>
      <c r="AB39" s="152">
        <f t="shared" ref="AB39" si="377">X39*Z39</f>
        <v>0</v>
      </c>
      <c r="AC39" s="357">
        <f t="shared" ref="AC39" si="378">AB39+AB40</f>
        <v>0</v>
      </c>
      <c r="AD39" s="209"/>
      <c r="AE39" s="157"/>
      <c r="AF39" s="211"/>
      <c r="AG39" s="157"/>
      <c r="AH39" s="152">
        <f t="shared" ref="AH39" si="379">AD39*AF39</f>
        <v>0</v>
      </c>
      <c r="AI39" s="357">
        <f t="shared" ref="AI39" si="380">AH39+AH40</f>
        <v>0</v>
      </c>
      <c r="AJ39" s="209"/>
      <c r="AK39" s="157"/>
      <c r="AL39" s="211"/>
      <c r="AM39" s="157"/>
      <c r="AN39" s="152">
        <f t="shared" ref="AN39" si="381">AJ39*AL39</f>
        <v>0</v>
      </c>
      <c r="AO39" s="357">
        <f t="shared" ref="AO39" si="382">AN39+AN40</f>
        <v>0</v>
      </c>
      <c r="AP39" s="209"/>
      <c r="AQ39" s="157"/>
      <c r="AR39" s="211"/>
      <c r="AS39" s="157"/>
      <c r="AT39" s="152">
        <f t="shared" ref="AT39" si="383">AP39*AR39</f>
        <v>0</v>
      </c>
      <c r="AU39" s="357">
        <f t="shared" ref="AU39" si="384">AT39+AT40</f>
        <v>0</v>
      </c>
      <c r="AV39" s="209"/>
      <c r="AW39" s="157"/>
      <c r="AX39" s="211"/>
      <c r="AY39" s="157"/>
      <c r="AZ39" s="152">
        <f t="shared" ref="AZ39" si="385">AV39*AX39</f>
        <v>0</v>
      </c>
      <c r="BA39" s="357">
        <f t="shared" ref="BA39" si="386">AZ39+AZ40</f>
        <v>0</v>
      </c>
      <c r="BB39" s="209"/>
      <c r="BC39" s="157"/>
      <c r="BD39" s="211"/>
      <c r="BE39" s="157"/>
      <c r="BF39" s="152">
        <f t="shared" ref="BF39" si="387">BB39*BD39</f>
        <v>0</v>
      </c>
      <c r="BG39" s="404">
        <f t="shared" ref="BG39" si="388">BF39+BF40</f>
        <v>0</v>
      </c>
    </row>
    <row r="40" spans="1:59" s="85" customFormat="1" ht="13" thickBot="1" x14ac:dyDescent="0.3">
      <c r="A40" s="360"/>
      <c r="B40" s="153" t="s">
        <v>133</v>
      </c>
      <c r="C40" s="156"/>
      <c r="D40" s="210"/>
      <c r="E40" s="156"/>
      <c r="F40" s="212"/>
      <c r="G40" s="154">
        <f t="shared" ref="G40" si="389">$D40*$F40</f>
        <v>0</v>
      </c>
      <c r="H40" s="358"/>
      <c r="I40" s="363"/>
      <c r="J40" s="363"/>
      <c r="K40" s="174"/>
      <c r="L40" s="156"/>
      <c r="M40" s="210"/>
      <c r="N40" s="156"/>
      <c r="O40" s="212"/>
      <c r="P40" s="154">
        <f t="shared" ref="P40" si="390">M40*O40</f>
        <v>0</v>
      </c>
      <c r="Q40" s="358"/>
      <c r="R40" s="156"/>
      <c r="S40" s="210"/>
      <c r="T40" s="156"/>
      <c r="U40" s="212"/>
      <c r="V40" s="154">
        <f t="shared" ref="V40" si="391">S40*U40</f>
        <v>0</v>
      </c>
      <c r="W40" s="358"/>
      <c r="X40" s="156"/>
      <c r="Y40" s="210"/>
      <c r="Z40" s="156"/>
      <c r="AA40" s="212"/>
      <c r="AB40" s="154">
        <f t="shared" ref="AB40" si="392">Y40*AA40</f>
        <v>0</v>
      </c>
      <c r="AC40" s="358"/>
      <c r="AD40" s="156"/>
      <c r="AE40" s="210"/>
      <c r="AF40" s="156"/>
      <c r="AG40" s="212"/>
      <c r="AH40" s="154">
        <f t="shared" ref="AH40" si="393">AE40*AG40</f>
        <v>0</v>
      </c>
      <c r="AI40" s="358"/>
      <c r="AJ40" s="156"/>
      <c r="AK40" s="210"/>
      <c r="AL40" s="156"/>
      <c r="AM40" s="212"/>
      <c r="AN40" s="154">
        <f t="shared" ref="AN40" si="394">AK40*AM40</f>
        <v>0</v>
      </c>
      <c r="AO40" s="358"/>
      <c r="AP40" s="156"/>
      <c r="AQ40" s="210"/>
      <c r="AR40" s="156"/>
      <c r="AS40" s="212"/>
      <c r="AT40" s="154">
        <f t="shared" ref="AT40" si="395">AQ40*AS40</f>
        <v>0</v>
      </c>
      <c r="AU40" s="358"/>
      <c r="AV40" s="156"/>
      <c r="AW40" s="210"/>
      <c r="AX40" s="156"/>
      <c r="AY40" s="212"/>
      <c r="AZ40" s="154">
        <f t="shared" ref="AZ40" si="396">AW40*AY40</f>
        <v>0</v>
      </c>
      <c r="BA40" s="358"/>
      <c r="BB40" s="156"/>
      <c r="BC40" s="210"/>
      <c r="BD40" s="156"/>
      <c r="BE40" s="212"/>
      <c r="BF40" s="154">
        <f t="shared" ref="BF40" si="397">BC40*BE40</f>
        <v>0</v>
      </c>
      <c r="BG40" s="405"/>
    </row>
    <row r="41" spans="1:59" s="85" customFormat="1" x14ac:dyDescent="0.25">
      <c r="A41" s="359" t="s">
        <v>149</v>
      </c>
      <c r="B41" s="151" t="s">
        <v>132</v>
      </c>
      <c r="C41" s="209"/>
      <c r="D41" s="157"/>
      <c r="E41" s="211"/>
      <c r="F41" s="157"/>
      <c r="G41" s="152">
        <f t="shared" ref="G41" si="398">$C41*$E41</f>
        <v>0</v>
      </c>
      <c r="H41" s="357">
        <f t="shared" ref="H41" si="399">SUM(G41:G42)</f>
        <v>0</v>
      </c>
      <c r="I41" s="364"/>
      <c r="J41" s="364"/>
      <c r="K41" s="173"/>
      <c r="L41" s="209"/>
      <c r="M41" s="157"/>
      <c r="N41" s="211"/>
      <c r="O41" s="157"/>
      <c r="P41" s="152">
        <f t="shared" ref="P41" si="400">L41*N41</f>
        <v>0</v>
      </c>
      <c r="Q41" s="357">
        <f t="shared" ref="Q41" si="401">P41+P42</f>
        <v>0</v>
      </c>
      <c r="R41" s="209"/>
      <c r="S41" s="157"/>
      <c r="T41" s="211"/>
      <c r="U41" s="157"/>
      <c r="V41" s="152">
        <f t="shared" ref="V41" si="402">R41*T41</f>
        <v>0</v>
      </c>
      <c r="W41" s="357">
        <f t="shared" ref="W41" si="403">V41+V42</f>
        <v>0</v>
      </c>
      <c r="X41" s="209"/>
      <c r="Y41" s="157"/>
      <c r="Z41" s="211"/>
      <c r="AA41" s="157"/>
      <c r="AB41" s="152">
        <f t="shared" ref="AB41" si="404">X41*Z41</f>
        <v>0</v>
      </c>
      <c r="AC41" s="357">
        <f t="shared" ref="AC41" si="405">AB41+AB42</f>
        <v>0</v>
      </c>
      <c r="AD41" s="209"/>
      <c r="AE41" s="157"/>
      <c r="AF41" s="211"/>
      <c r="AG41" s="157"/>
      <c r="AH41" s="152">
        <f t="shared" ref="AH41" si="406">AD41*AF41</f>
        <v>0</v>
      </c>
      <c r="AI41" s="357">
        <f t="shared" ref="AI41" si="407">AH41+AH42</f>
        <v>0</v>
      </c>
      <c r="AJ41" s="209"/>
      <c r="AK41" s="157"/>
      <c r="AL41" s="211"/>
      <c r="AM41" s="157"/>
      <c r="AN41" s="152">
        <f t="shared" ref="AN41" si="408">AJ41*AL41</f>
        <v>0</v>
      </c>
      <c r="AO41" s="357">
        <f t="shared" ref="AO41" si="409">AN41+AN42</f>
        <v>0</v>
      </c>
      <c r="AP41" s="209"/>
      <c r="AQ41" s="157"/>
      <c r="AR41" s="211"/>
      <c r="AS41" s="157"/>
      <c r="AT41" s="152">
        <f t="shared" ref="AT41" si="410">AP41*AR41</f>
        <v>0</v>
      </c>
      <c r="AU41" s="357">
        <f t="shared" ref="AU41" si="411">AT41+AT42</f>
        <v>0</v>
      </c>
      <c r="AV41" s="209"/>
      <c r="AW41" s="157"/>
      <c r="AX41" s="211"/>
      <c r="AY41" s="157"/>
      <c r="AZ41" s="152">
        <f t="shared" ref="AZ41" si="412">AV41*AX41</f>
        <v>0</v>
      </c>
      <c r="BA41" s="357">
        <f t="shared" ref="BA41" si="413">AZ41+AZ42</f>
        <v>0</v>
      </c>
      <c r="BB41" s="209"/>
      <c r="BC41" s="157"/>
      <c r="BD41" s="211"/>
      <c r="BE41" s="157"/>
      <c r="BF41" s="152">
        <f t="shared" ref="BF41" si="414">BB41*BD41</f>
        <v>0</v>
      </c>
      <c r="BG41" s="404">
        <f t="shared" ref="BG41" si="415">BF41+BF42</f>
        <v>0</v>
      </c>
    </row>
    <row r="42" spans="1:59" s="85" customFormat="1" ht="13" thickBot="1" x14ac:dyDescent="0.3">
      <c r="A42" s="360"/>
      <c r="B42" s="153" t="s">
        <v>133</v>
      </c>
      <c r="C42" s="156"/>
      <c r="D42" s="210"/>
      <c r="E42" s="156"/>
      <c r="F42" s="212"/>
      <c r="G42" s="154">
        <f t="shared" ref="G42" si="416">$D42*$F42</f>
        <v>0</v>
      </c>
      <c r="H42" s="358"/>
      <c r="I42" s="363"/>
      <c r="J42" s="363"/>
      <c r="K42" s="174"/>
      <c r="L42" s="156"/>
      <c r="M42" s="210"/>
      <c r="N42" s="156"/>
      <c r="O42" s="212"/>
      <c r="P42" s="154">
        <f t="shared" ref="P42" si="417">M42*O42</f>
        <v>0</v>
      </c>
      <c r="Q42" s="358"/>
      <c r="R42" s="156"/>
      <c r="S42" s="210"/>
      <c r="T42" s="156"/>
      <c r="U42" s="212"/>
      <c r="V42" s="154">
        <f t="shared" ref="V42" si="418">S42*U42</f>
        <v>0</v>
      </c>
      <c r="W42" s="358"/>
      <c r="X42" s="156"/>
      <c r="Y42" s="210"/>
      <c r="Z42" s="156"/>
      <c r="AA42" s="212"/>
      <c r="AB42" s="154">
        <f t="shared" ref="AB42" si="419">Y42*AA42</f>
        <v>0</v>
      </c>
      <c r="AC42" s="358"/>
      <c r="AD42" s="156"/>
      <c r="AE42" s="210"/>
      <c r="AF42" s="156"/>
      <c r="AG42" s="212"/>
      <c r="AH42" s="154">
        <f t="shared" ref="AH42" si="420">AE42*AG42</f>
        <v>0</v>
      </c>
      <c r="AI42" s="358"/>
      <c r="AJ42" s="156"/>
      <c r="AK42" s="210"/>
      <c r="AL42" s="156"/>
      <c r="AM42" s="212"/>
      <c r="AN42" s="154">
        <f t="shared" ref="AN42" si="421">AK42*AM42</f>
        <v>0</v>
      </c>
      <c r="AO42" s="358"/>
      <c r="AP42" s="156"/>
      <c r="AQ42" s="210"/>
      <c r="AR42" s="156"/>
      <c r="AS42" s="212"/>
      <c r="AT42" s="154">
        <f t="shared" ref="AT42" si="422">AQ42*AS42</f>
        <v>0</v>
      </c>
      <c r="AU42" s="358"/>
      <c r="AV42" s="156"/>
      <c r="AW42" s="210"/>
      <c r="AX42" s="156"/>
      <c r="AY42" s="212"/>
      <c r="AZ42" s="154">
        <f t="shared" ref="AZ42" si="423">AW42*AY42</f>
        <v>0</v>
      </c>
      <c r="BA42" s="358"/>
      <c r="BB42" s="156"/>
      <c r="BC42" s="210"/>
      <c r="BD42" s="156"/>
      <c r="BE42" s="212"/>
      <c r="BF42" s="154">
        <f t="shared" ref="BF42" si="424">BC42*BE42</f>
        <v>0</v>
      </c>
      <c r="BG42" s="405"/>
    </row>
    <row r="43" spans="1:59" s="85" customFormat="1" x14ac:dyDescent="0.25">
      <c r="A43" s="359" t="s">
        <v>150</v>
      </c>
      <c r="B43" s="151" t="s">
        <v>132</v>
      </c>
      <c r="C43" s="209"/>
      <c r="D43" s="157"/>
      <c r="E43" s="211"/>
      <c r="F43" s="157"/>
      <c r="G43" s="152">
        <f t="shared" ref="G43" si="425">$C43*$E43</f>
        <v>0</v>
      </c>
      <c r="H43" s="357">
        <f t="shared" ref="H43" si="426">SUM(G43:G44)</f>
        <v>0</v>
      </c>
      <c r="I43" s="364"/>
      <c r="J43" s="364"/>
      <c r="K43" s="173"/>
      <c r="L43" s="209"/>
      <c r="M43" s="157"/>
      <c r="N43" s="211"/>
      <c r="O43" s="157"/>
      <c r="P43" s="152">
        <f t="shared" ref="P43" si="427">L43*N43</f>
        <v>0</v>
      </c>
      <c r="Q43" s="357">
        <f t="shared" ref="Q43" si="428">P43+P44</f>
        <v>0</v>
      </c>
      <c r="R43" s="209"/>
      <c r="S43" s="157"/>
      <c r="T43" s="211"/>
      <c r="U43" s="157"/>
      <c r="V43" s="152">
        <f t="shared" ref="V43" si="429">R43*T43</f>
        <v>0</v>
      </c>
      <c r="W43" s="357">
        <f t="shared" ref="W43" si="430">V43+V44</f>
        <v>0</v>
      </c>
      <c r="X43" s="209"/>
      <c r="Y43" s="157"/>
      <c r="Z43" s="211"/>
      <c r="AA43" s="157"/>
      <c r="AB43" s="152">
        <f t="shared" ref="AB43" si="431">X43*Z43</f>
        <v>0</v>
      </c>
      <c r="AC43" s="357">
        <f t="shared" ref="AC43" si="432">AB43+AB44</f>
        <v>0</v>
      </c>
      <c r="AD43" s="209"/>
      <c r="AE43" s="157"/>
      <c r="AF43" s="211"/>
      <c r="AG43" s="157"/>
      <c r="AH43" s="152">
        <f t="shared" ref="AH43" si="433">AD43*AF43</f>
        <v>0</v>
      </c>
      <c r="AI43" s="357">
        <f t="shared" ref="AI43" si="434">AH43+AH44</f>
        <v>0</v>
      </c>
      <c r="AJ43" s="209"/>
      <c r="AK43" s="157"/>
      <c r="AL43" s="211"/>
      <c r="AM43" s="157"/>
      <c r="AN43" s="152">
        <f t="shared" ref="AN43" si="435">AJ43*AL43</f>
        <v>0</v>
      </c>
      <c r="AO43" s="357">
        <f t="shared" ref="AO43" si="436">AN43+AN44</f>
        <v>0</v>
      </c>
      <c r="AP43" s="209"/>
      <c r="AQ43" s="157"/>
      <c r="AR43" s="211"/>
      <c r="AS43" s="157"/>
      <c r="AT43" s="152">
        <f t="shared" ref="AT43" si="437">AP43*AR43</f>
        <v>0</v>
      </c>
      <c r="AU43" s="357">
        <f t="shared" ref="AU43" si="438">AT43+AT44</f>
        <v>0</v>
      </c>
      <c r="AV43" s="209"/>
      <c r="AW43" s="157"/>
      <c r="AX43" s="211"/>
      <c r="AY43" s="157"/>
      <c r="AZ43" s="152">
        <f t="shared" ref="AZ43" si="439">AV43*AX43</f>
        <v>0</v>
      </c>
      <c r="BA43" s="357">
        <f t="shared" ref="BA43" si="440">AZ43+AZ44</f>
        <v>0</v>
      </c>
      <c r="BB43" s="209"/>
      <c r="BC43" s="157"/>
      <c r="BD43" s="211"/>
      <c r="BE43" s="157"/>
      <c r="BF43" s="152">
        <f t="shared" ref="BF43" si="441">BB43*BD43</f>
        <v>0</v>
      </c>
      <c r="BG43" s="404">
        <f t="shared" ref="BG43" si="442">BF43+BF44</f>
        <v>0</v>
      </c>
    </row>
    <row r="44" spans="1:59" s="85" customFormat="1" ht="13" thickBot="1" x14ac:dyDescent="0.3">
      <c r="A44" s="360"/>
      <c r="B44" s="153" t="s">
        <v>133</v>
      </c>
      <c r="C44" s="156"/>
      <c r="D44" s="210"/>
      <c r="E44" s="156"/>
      <c r="F44" s="212"/>
      <c r="G44" s="154">
        <f t="shared" ref="G44" si="443">$D44*$F44</f>
        <v>0</v>
      </c>
      <c r="H44" s="358"/>
      <c r="I44" s="363"/>
      <c r="J44" s="363"/>
      <c r="K44" s="174"/>
      <c r="L44" s="156"/>
      <c r="M44" s="210"/>
      <c r="N44" s="156"/>
      <c r="O44" s="212"/>
      <c r="P44" s="154">
        <f t="shared" ref="P44" si="444">M44*O44</f>
        <v>0</v>
      </c>
      <c r="Q44" s="358"/>
      <c r="R44" s="156"/>
      <c r="S44" s="210"/>
      <c r="T44" s="156"/>
      <c r="U44" s="212"/>
      <c r="V44" s="154">
        <f t="shared" ref="V44" si="445">S44*U44</f>
        <v>0</v>
      </c>
      <c r="W44" s="358"/>
      <c r="X44" s="156"/>
      <c r="Y44" s="210"/>
      <c r="Z44" s="156"/>
      <c r="AA44" s="212"/>
      <c r="AB44" s="154">
        <f t="shared" ref="AB44" si="446">Y44*AA44</f>
        <v>0</v>
      </c>
      <c r="AC44" s="358"/>
      <c r="AD44" s="156"/>
      <c r="AE44" s="210"/>
      <c r="AF44" s="156"/>
      <c r="AG44" s="212"/>
      <c r="AH44" s="154">
        <f t="shared" ref="AH44" si="447">AE44*AG44</f>
        <v>0</v>
      </c>
      <c r="AI44" s="358"/>
      <c r="AJ44" s="156"/>
      <c r="AK44" s="210"/>
      <c r="AL44" s="156"/>
      <c r="AM44" s="212"/>
      <c r="AN44" s="154">
        <f t="shared" ref="AN44" si="448">AK44*AM44</f>
        <v>0</v>
      </c>
      <c r="AO44" s="358"/>
      <c r="AP44" s="156"/>
      <c r="AQ44" s="210"/>
      <c r="AR44" s="156"/>
      <c r="AS44" s="212"/>
      <c r="AT44" s="154">
        <f t="shared" ref="AT44" si="449">AQ44*AS44</f>
        <v>0</v>
      </c>
      <c r="AU44" s="358"/>
      <c r="AV44" s="156"/>
      <c r="AW44" s="210"/>
      <c r="AX44" s="156"/>
      <c r="AY44" s="212"/>
      <c r="AZ44" s="154">
        <f t="shared" ref="AZ44" si="450">AW44*AY44</f>
        <v>0</v>
      </c>
      <c r="BA44" s="358"/>
      <c r="BB44" s="156"/>
      <c r="BC44" s="210"/>
      <c r="BD44" s="156"/>
      <c r="BE44" s="212"/>
      <c r="BF44" s="154">
        <f t="shared" ref="BF44" si="451">BC44*BE44</f>
        <v>0</v>
      </c>
      <c r="BG44" s="405"/>
    </row>
    <row r="45" spans="1:59" s="85" customFormat="1" x14ac:dyDescent="0.25">
      <c r="A45" s="359" t="s">
        <v>151</v>
      </c>
      <c r="B45" s="151" t="s">
        <v>132</v>
      </c>
      <c r="C45" s="209"/>
      <c r="D45" s="157"/>
      <c r="E45" s="211"/>
      <c r="F45" s="157"/>
      <c r="G45" s="152">
        <f t="shared" ref="G45" si="452">$C45*$E45</f>
        <v>0</v>
      </c>
      <c r="H45" s="357">
        <f t="shared" ref="H45" si="453">SUM(G45:G46)</f>
        <v>0</v>
      </c>
      <c r="I45" s="364"/>
      <c r="J45" s="364"/>
      <c r="K45" s="173"/>
      <c r="L45" s="209"/>
      <c r="M45" s="157"/>
      <c r="N45" s="211"/>
      <c r="O45" s="157"/>
      <c r="P45" s="152">
        <f t="shared" ref="P45" si="454">L45*N45</f>
        <v>0</v>
      </c>
      <c r="Q45" s="357">
        <f t="shared" ref="Q45" si="455">P45+P46</f>
        <v>0</v>
      </c>
      <c r="R45" s="209"/>
      <c r="S45" s="157"/>
      <c r="T45" s="211"/>
      <c r="U45" s="157"/>
      <c r="V45" s="152">
        <f t="shared" ref="V45" si="456">R45*T45</f>
        <v>0</v>
      </c>
      <c r="W45" s="357">
        <f t="shared" ref="W45" si="457">V45+V46</f>
        <v>0</v>
      </c>
      <c r="X45" s="209"/>
      <c r="Y45" s="157"/>
      <c r="Z45" s="211"/>
      <c r="AA45" s="157"/>
      <c r="AB45" s="152">
        <f t="shared" ref="AB45" si="458">X45*Z45</f>
        <v>0</v>
      </c>
      <c r="AC45" s="357">
        <f t="shared" ref="AC45" si="459">AB45+AB46</f>
        <v>0</v>
      </c>
      <c r="AD45" s="209"/>
      <c r="AE45" s="157"/>
      <c r="AF45" s="211"/>
      <c r="AG45" s="157"/>
      <c r="AH45" s="152">
        <f t="shared" ref="AH45" si="460">AD45*AF45</f>
        <v>0</v>
      </c>
      <c r="AI45" s="357">
        <f t="shared" ref="AI45" si="461">AH45+AH46</f>
        <v>0</v>
      </c>
      <c r="AJ45" s="209"/>
      <c r="AK45" s="157"/>
      <c r="AL45" s="211"/>
      <c r="AM45" s="157"/>
      <c r="AN45" s="152">
        <f t="shared" ref="AN45" si="462">AJ45*AL45</f>
        <v>0</v>
      </c>
      <c r="AO45" s="357">
        <f t="shared" ref="AO45" si="463">AN45+AN46</f>
        <v>0</v>
      </c>
      <c r="AP45" s="209"/>
      <c r="AQ45" s="157"/>
      <c r="AR45" s="211"/>
      <c r="AS45" s="157"/>
      <c r="AT45" s="152">
        <f t="shared" ref="AT45" si="464">AP45*AR45</f>
        <v>0</v>
      </c>
      <c r="AU45" s="357">
        <f t="shared" ref="AU45" si="465">AT45+AT46</f>
        <v>0</v>
      </c>
      <c r="AV45" s="209"/>
      <c r="AW45" s="157"/>
      <c r="AX45" s="211"/>
      <c r="AY45" s="157"/>
      <c r="AZ45" s="152">
        <f t="shared" ref="AZ45" si="466">AV45*AX45</f>
        <v>0</v>
      </c>
      <c r="BA45" s="357">
        <f t="shared" ref="BA45" si="467">AZ45+AZ46</f>
        <v>0</v>
      </c>
      <c r="BB45" s="209"/>
      <c r="BC45" s="157"/>
      <c r="BD45" s="211"/>
      <c r="BE45" s="157"/>
      <c r="BF45" s="152">
        <f t="shared" ref="BF45" si="468">BB45*BD45</f>
        <v>0</v>
      </c>
      <c r="BG45" s="404">
        <f t="shared" ref="BG45" si="469">BF45+BF46</f>
        <v>0</v>
      </c>
    </row>
    <row r="46" spans="1:59" s="85" customFormat="1" ht="13" thickBot="1" x14ac:dyDescent="0.3">
      <c r="A46" s="360"/>
      <c r="B46" s="153" t="s">
        <v>133</v>
      </c>
      <c r="C46" s="156"/>
      <c r="D46" s="210"/>
      <c r="E46" s="156"/>
      <c r="F46" s="212"/>
      <c r="G46" s="154">
        <f t="shared" ref="G46" si="470">$D46*$F46</f>
        <v>0</v>
      </c>
      <c r="H46" s="358"/>
      <c r="I46" s="363"/>
      <c r="J46" s="363"/>
      <c r="K46" s="174"/>
      <c r="L46" s="156"/>
      <c r="M46" s="210"/>
      <c r="N46" s="156"/>
      <c r="O46" s="212"/>
      <c r="P46" s="154">
        <f t="shared" ref="P46" si="471">M46*O46</f>
        <v>0</v>
      </c>
      <c r="Q46" s="358"/>
      <c r="R46" s="156"/>
      <c r="S46" s="210"/>
      <c r="T46" s="156"/>
      <c r="U46" s="212"/>
      <c r="V46" s="154">
        <f t="shared" ref="V46" si="472">S46*U46</f>
        <v>0</v>
      </c>
      <c r="W46" s="358"/>
      <c r="X46" s="156"/>
      <c r="Y46" s="210"/>
      <c r="Z46" s="156"/>
      <c r="AA46" s="212"/>
      <c r="AB46" s="154">
        <f t="shared" ref="AB46" si="473">Y46*AA46</f>
        <v>0</v>
      </c>
      <c r="AC46" s="358"/>
      <c r="AD46" s="156"/>
      <c r="AE46" s="210"/>
      <c r="AF46" s="156"/>
      <c r="AG46" s="212"/>
      <c r="AH46" s="154">
        <f t="shared" ref="AH46" si="474">AE46*AG46</f>
        <v>0</v>
      </c>
      <c r="AI46" s="358"/>
      <c r="AJ46" s="156"/>
      <c r="AK46" s="210"/>
      <c r="AL46" s="156"/>
      <c r="AM46" s="212"/>
      <c r="AN46" s="154">
        <f t="shared" ref="AN46" si="475">AK46*AM46</f>
        <v>0</v>
      </c>
      <c r="AO46" s="358"/>
      <c r="AP46" s="156"/>
      <c r="AQ46" s="210"/>
      <c r="AR46" s="156"/>
      <c r="AS46" s="212"/>
      <c r="AT46" s="154">
        <f t="shared" ref="AT46" si="476">AQ46*AS46</f>
        <v>0</v>
      </c>
      <c r="AU46" s="358"/>
      <c r="AV46" s="156"/>
      <c r="AW46" s="210"/>
      <c r="AX46" s="156"/>
      <c r="AY46" s="212"/>
      <c r="AZ46" s="154">
        <f t="shared" ref="AZ46" si="477">AW46*AY46</f>
        <v>0</v>
      </c>
      <c r="BA46" s="358"/>
      <c r="BB46" s="156"/>
      <c r="BC46" s="210"/>
      <c r="BD46" s="156"/>
      <c r="BE46" s="212"/>
      <c r="BF46" s="154">
        <f t="shared" ref="BF46" si="478">BC46*BE46</f>
        <v>0</v>
      </c>
      <c r="BG46" s="405"/>
    </row>
    <row r="47" spans="1:59" s="85" customFormat="1" x14ac:dyDescent="0.25">
      <c r="A47" s="359" t="s">
        <v>152</v>
      </c>
      <c r="B47" s="151" t="s">
        <v>132</v>
      </c>
      <c r="C47" s="209"/>
      <c r="D47" s="157"/>
      <c r="E47" s="211"/>
      <c r="F47" s="157"/>
      <c r="G47" s="152">
        <f t="shared" ref="G47" si="479">$C47*$E47</f>
        <v>0</v>
      </c>
      <c r="H47" s="357">
        <f t="shared" ref="H47" si="480">SUM(G47:G48)</f>
        <v>0</v>
      </c>
      <c r="I47" s="364"/>
      <c r="J47" s="364"/>
      <c r="K47" s="173"/>
      <c r="L47" s="209"/>
      <c r="M47" s="157"/>
      <c r="N47" s="211"/>
      <c r="O47" s="157"/>
      <c r="P47" s="152">
        <f t="shared" ref="P47" si="481">L47*N47</f>
        <v>0</v>
      </c>
      <c r="Q47" s="357">
        <f t="shared" ref="Q47" si="482">P47+P48</f>
        <v>0</v>
      </c>
      <c r="R47" s="209"/>
      <c r="S47" s="157"/>
      <c r="T47" s="211"/>
      <c r="U47" s="157"/>
      <c r="V47" s="152">
        <f t="shared" ref="V47" si="483">R47*T47</f>
        <v>0</v>
      </c>
      <c r="W47" s="357">
        <f t="shared" ref="W47" si="484">V47+V48</f>
        <v>0</v>
      </c>
      <c r="X47" s="209"/>
      <c r="Y47" s="157"/>
      <c r="Z47" s="211"/>
      <c r="AA47" s="157"/>
      <c r="AB47" s="152">
        <f t="shared" ref="AB47" si="485">X47*Z47</f>
        <v>0</v>
      </c>
      <c r="AC47" s="357">
        <f t="shared" ref="AC47" si="486">AB47+AB48</f>
        <v>0</v>
      </c>
      <c r="AD47" s="209"/>
      <c r="AE47" s="157"/>
      <c r="AF47" s="211"/>
      <c r="AG47" s="157"/>
      <c r="AH47" s="152">
        <f t="shared" ref="AH47" si="487">AD47*AF47</f>
        <v>0</v>
      </c>
      <c r="AI47" s="357">
        <f t="shared" ref="AI47" si="488">AH47+AH48</f>
        <v>0</v>
      </c>
      <c r="AJ47" s="209"/>
      <c r="AK47" s="157"/>
      <c r="AL47" s="211"/>
      <c r="AM47" s="157"/>
      <c r="AN47" s="152">
        <f t="shared" ref="AN47" si="489">AJ47*AL47</f>
        <v>0</v>
      </c>
      <c r="AO47" s="357">
        <f t="shared" ref="AO47" si="490">AN47+AN48</f>
        <v>0</v>
      </c>
      <c r="AP47" s="209"/>
      <c r="AQ47" s="157"/>
      <c r="AR47" s="211"/>
      <c r="AS47" s="157"/>
      <c r="AT47" s="152">
        <f t="shared" ref="AT47" si="491">AP47*AR47</f>
        <v>0</v>
      </c>
      <c r="AU47" s="357">
        <f t="shared" ref="AU47" si="492">AT47+AT48</f>
        <v>0</v>
      </c>
      <c r="AV47" s="209"/>
      <c r="AW47" s="157"/>
      <c r="AX47" s="211"/>
      <c r="AY47" s="157"/>
      <c r="AZ47" s="152">
        <f t="shared" ref="AZ47" si="493">AV47*AX47</f>
        <v>0</v>
      </c>
      <c r="BA47" s="357">
        <f t="shared" ref="BA47" si="494">AZ47+AZ48</f>
        <v>0</v>
      </c>
      <c r="BB47" s="209"/>
      <c r="BC47" s="157"/>
      <c r="BD47" s="211"/>
      <c r="BE47" s="157"/>
      <c r="BF47" s="152">
        <f t="shared" ref="BF47" si="495">BB47*BD47</f>
        <v>0</v>
      </c>
      <c r="BG47" s="404">
        <f t="shared" ref="BG47" si="496">BF47+BF48</f>
        <v>0</v>
      </c>
    </row>
    <row r="48" spans="1:59" s="85" customFormat="1" ht="13" thickBot="1" x14ac:dyDescent="0.3">
      <c r="A48" s="360"/>
      <c r="B48" s="153" t="s">
        <v>133</v>
      </c>
      <c r="C48" s="156"/>
      <c r="D48" s="210"/>
      <c r="E48" s="156"/>
      <c r="F48" s="212"/>
      <c r="G48" s="154">
        <f t="shared" ref="G48" si="497">$D48*$F48</f>
        <v>0</v>
      </c>
      <c r="H48" s="358"/>
      <c r="I48" s="363"/>
      <c r="J48" s="363"/>
      <c r="K48" s="174"/>
      <c r="L48" s="156"/>
      <c r="M48" s="210"/>
      <c r="N48" s="156"/>
      <c r="O48" s="212"/>
      <c r="P48" s="154">
        <f t="shared" ref="P48" si="498">M48*O48</f>
        <v>0</v>
      </c>
      <c r="Q48" s="358"/>
      <c r="R48" s="156"/>
      <c r="S48" s="210"/>
      <c r="T48" s="156"/>
      <c r="U48" s="212"/>
      <c r="V48" s="154">
        <f t="shared" ref="V48" si="499">S48*U48</f>
        <v>0</v>
      </c>
      <c r="W48" s="358"/>
      <c r="X48" s="156"/>
      <c r="Y48" s="210"/>
      <c r="Z48" s="156"/>
      <c r="AA48" s="212"/>
      <c r="AB48" s="154">
        <f t="shared" ref="AB48" si="500">Y48*AA48</f>
        <v>0</v>
      </c>
      <c r="AC48" s="358"/>
      <c r="AD48" s="156"/>
      <c r="AE48" s="210"/>
      <c r="AF48" s="156"/>
      <c r="AG48" s="212"/>
      <c r="AH48" s="154">
        <f t="shared" ref="AH48" si="501">AE48*AG48</f>
        <v>0</v>
      </c>
      <c r="AI48" s="358"/>
      <c r="AJ48" s="156"/>
      <c r="AK48" s="210"/>
      <c r="AL48" s="156"/>
      <c r="AM48" s="212"/>
      <c r="AN48" s="154">
        <f t="shared" ref="AN48" si="502">AK48*AM48</f>
        <v>0</v>
      </c>
      <c r="AO48" s="358"/>
      <c r="AP48" s="156"/>
      <c r="AQ48" s="210"/>
      <c r="AR48" s="156"/>
      <c r="AS48" s="212"/>
      <c r="AT48" s="154">
        <f t="shared" ref="AT48" si="503">AQ48*AS48</f>
        <v>0</v>
      </c>
      <c r="AU48" s="358"/>
      <c r="AV48" s="156"/>
      <c r="AW48" s="210"/>
      <c r="AX48" s="156"/>
      <c r="AY48" s="212"/>
      <c r="AZ48" s="154">
        <f t="shared" ref="AZ48" si="504">AW48*AY48</f>
        <v>0</v>
      </c>
      <c r="BA48" s="358"/>
      <c r="BB48" s="156"/>
      <c r="BC48" s="210"/>
      <c r="BD48" s="156"/>
      <c r="BE48" s="212"/>
      <c r="BF48" s="154">
        <f t="shared" ref="BF48" si="505">BC48*BE48</f>
        <v>0</v>
      </c>
      <c r="BG48" s="405"/>
    </row>
    <row r="49" spans="1:59" s="85" customFormat="1" x14ac:dyDescent="0.25">
      <c r="A49" s="359" t="s">
        <v>153</v>
      </c>
      <c r="B49" s="151" t="s">
        <v>132</v>
      </c>
      <c r="C49" s="209"/>
      <c r="D49" s="157"/>
      <c r="E49" s="211"/>
      <c r="F49" s="157"/>
      <c r="G49" s="152">
        <f t="shared" ref="G49" si="506">$C49*$E49</f>
        <v>0</v>
      </c>
      <c r="H49" s="357">
        <f t="shared" ref="H49" si="507">SUM(G49:G50)</f>
        <v>0</v>
      </c>
      <c r="I49" s="364"/>
      <c r="J49" s="364"/>
      <c r="K49" s="173"/>
      <c r="L49" s="209"/>
      <c r="M49" s="157"/>
      <c r="N49" s="211"/>
      <c r="O49" s="157"/>
      <c r="P49" s="152">
        <f t="shared" ref="P49" si="508">L49*N49</f>
        <v>0</v>
      </c>
      <c r="Q49" s="357">
        <f t="shared" ref="Q49" si="509">P49+P50</f>
        <v>0</v>
      </c>
      <c r="R49" s="209"/>
      <c r="S49" s="157"/>
      <c r="T49" s="211"/>
      <c r="U49" s="157"/>
      <c r="V49" s="152">
        <f t="shared" ref="V49" si="510">R49*T49</f>
        <v>0</v>
      </c>
      <c r="W49" s="357">
        <f t="shared" ref="W49" si="511">V49+V50</f>
        <v>0</v>
      </c>
      <c r="X49" s="209"/>
      <c r="Y49" s="157"/>
      <c r="Z49" s="211"/>
      <c r="AA49" s="157"/>
      <c r="AB49" s="152">
        <f t="shared" ref="AB49" si="512">X49*Z49</f>
        <v>0</v>
      </c>
      <c r="AC49" s="357">
        <f t="shared" ref="AC49" si="513">AB49+AB50</f>
        <v>0</v>
      </c>
      <c r="AD49" s="209"/>
      <c r="AE49" s="157"/>
      <c r="AF49" s="211"/>
      <c r="AG49" s="157"/>
      <c r="AH49" s="152">
        <f t="shared" ref="AH49" si="514">AD49*AF49</f>
        <v>0</v>
      </c>
      <c r="AI49" s="357">
        <f t="shared" ref="AI49" si="515">AH49+AH50</f>
        <v>0</v>
      </c>
      <c r="AJ49" s="209"/>
      <c r="AK49" s="157"/>
      <c r="AL49" s="211"/>
      <c r="AM49" s="157"/>
      <c r="AN49" s="152">
        <f t="shared" ref="AN49" si="516">AJ49*AL49</f>
        <v>0</v>
      </c>
      <c r="AO49" s="357">
        <f t="shared" ref="AO49" si="517">AN49+AN50</f>
        <v>0</v>
      </c>
      <c r="AP49" s="209"/>
      <c r="AQ49" s="157"/>
      <c r="AR49" s="211"/>
      <c r="AS49" s="157"/>
      <c r="AT49" s="152">
        <f t="shared" ref="AT49" si="518">AP49*AR49</f>
        <v>0</v>
      </c>
      <c r="AU49" s="357">
        <f t="shared" ref="AU49" si="519">AT49+AT50</f>
        <v>0</v>
      </c>
      <c r="AV49" s="209"/>
      <c r="AW49" s="157"/>
      <c r="AX49" s="211"/>
      <c r="AY49" s="157"/>
      <c r="AZ49" s="152">
        <f t="shared" ref="AZ49" si="520">AV49*AX49</f>
        <v>0</v>
      </c>
      <c r="BA49" s="357">
        <f t="shared" ref="BA49" si="521">AZ49+AZ50</f>
        <v>0</v>
      </c>
      <c r="BB49" s="209"/>
      <c r="BC49" s="157"/>
      <c r="BD49" s="211"/>
      <c r="BE49" s="157"/>
      <c r="BF49" s="152">
        <f t="shared" ref="BF49" si="522">BB49*BD49</f>
        <v>0</v>
      </c>
      <c r="BG49" s="404">
        <f t="shared" ref="BG49" si="523">BF49+BF50</f>
        <v>0</v>
      </c>
    </row>
    <row r="50" spans="1:59" s="85" customFormat="1" ht="13" thickBot="1" x14ac:dyDescent="0.3">
      <c r="A50" s="360"/>
      <c r="B50" s="153" t="s">
        <v>133</v>
      </c>
      <c r="C50" s="156"/>
      <c r="D50" s="210"/>
      <c r="E50" s="156"/>
      <c r="F50" s="212"/>
      <c r="G50" s="154">
        <f t="shared" ref="G50" si="524">$D50*$F50</f>
        <v>0</v>
      </c>
      <c r="H50" s="358"/>
      <c r="I50" s="363"/>
      <c r="J50" s="363"/>
      <c r="K50" s="174"/>
      <c r="L50" s="156"/>
      <c r="M50" s="210"/>
      <c r="N50" s="156"/>
      <c r="O50" s="212"/>
      <c r="P50" s="154">
        <f t="shared" ref="P50" si="525">M50*O50</f>
        <v>0</v>
      </c>
      <c r="Q50" s="358"/>
      <c r="R50" s="156"/>
      <c r="S50" s="210"/>
      <c r="T50" s="156"/>
      <c r="U50" s="212"/>
      <c r="V50" s="154">
        <f t="shared" ref="V50" si="526">S50*U50</f>
        <v>0</v>
      </c>
      <c r="W50" s="358"/>
      <c r="X50" s="156"/>
      <c r="Y50" s="210"/>
      <c r="Z50" s="156"/>
      <c r="AA50" s="212"/>
      <c r="AB50" s="154">
        <f t="shared" ref="AB50" si="527">Y50*AA50</f>
        <v>0</v>
      </c>
      <c r="AC50" s="358"/>
      <c r="AD50" s="156"/>
      <c r="AE50" s="210"/>
      <c r="AF50" s="156"/>
      <c r="AG50" s="212"/>
      <c r="AH50" s="154">
        <f t="shared" ref="AH50" si="528">AE50*AG50</f>
        <v>0</v>
      </c>
      <c r="AI50" s="358"/>
      <c r="AJ50" s="156"/>
      <c r="AK50" s="210"/>
      <c r="AL50" s="156"/>
      <c r="AM50" s="212"/>
      <c r="AN50" s="154">
        <f t="shared" ref="AN50" si="529">AK50*AM50</f>
        <v>0</v>
      </c>
      <c r="AO50" s="358"/>
      <c r="AP50" s="156"/>
      <c r="AQ50" s="210"/>
      <c r="AR50" s="156"/>
      <c r="AS50" s="212"/>
      <c r="AT50" s="154">
        <f t="shared" ref="AT50" si="530">AQ50*AS50</f>
        <v>0</v>
      </c>
      <c r="AU50" s="358"/>
      <c r="AV50" s="156"/>
      <c r="AW50" s="210"/>
      <c r="AX50" s="156"/>
      <c r="AY50" s="212"/>
      <c r="AZ50" s="154">
        <f t="shared" ref="AZ50" si="531">AW50*AY50</f>
        <v>0</v>
      </c>
      <c r="BA50" s="358"/>
      <c r="BB50" s="156"/>
      <c r="BC50" s="210"/>
      <c r="BD50" s="156"/>
      <c r="BE50" s="212"/>
      <c r="BF50" s="154">
        <f t="shared" ref="BF50" si="532">BC50*BE50</f>
        <v>0</v>
      </c>
      <c r="BG50" s="405"/>
    </row>
    <row r="51" spans="1:59" s="85" customFormat="1" x14ac:dyDescent="0.25">
      <c r="A51" s="359" t="s">
        <v>154</v>
      </c>
      <c r="B51" s="151" t="s">
        <v>132</v>
      </c>
      <c r="C51" s="209"/>
      <c r="D51" s="157"/>
      <c r="E51" s="211"/>
      <c r="F51" s="157"/>
      <c r="G51" s="152">
        <f t="shared" ref="G51" si="533">$C51*$E51</f>
        <v>0</v>
      </c>
      <c r="H51" s="357">
        <f t="shared" ref="H51" si="534">SUM(G51:G52)</f>
        <v>0</v>
      </c>
      <c r="I51" s="364"/>
      <c r="J51" s="364"/>
      <c r="K51" s="173"/>
      <c r="L51" s="209"/>
      <c r="M51" s="157"/>
      <c r="N51" s="211"/>
      <c r="O51" s="157"/>
      <c r="P51" s="152">
        <f t="shared" ref="P51" si="535">L51*N51</f>
        <v>0</v>
      </c>
      <c r="Q51" s="357">
        <f t="shared" ref="Q51" si="536">P51+P52</f>
        <v>0</v>
      </c>
      <c r="R51" s="209"/>
      <c r="S51" s="157"/>
      <c r="T51" s="211"/>
      <c r="U51" s="157"/>
      <c r="V51" s="152">
        <f t="shared" ref="V51" si="537">R51*T51</f>
        <v>0</v>
      </c>
      <c r="W51" s="357">
        <f t="shared" ref="W51" si="538">V51+V52</f>
        <v>0</v>
      </c>
      <c r="X51" s="209"/>
      <c r="Y51" s="157"/>
      <c r="Z51" s="211"/>
      <c r="AA51" s="157"/>
      <c r="AB51" s="152">
        <f t="shared" ref="AB51" si="539">X51*Z51</f>
        <v>0</v>
      </c>
      <c r="AC51" s="357">
        <f t="shared" ref="AC51" si="540">AB51+AB52</f>
        <v>0</v>
      </c>
      <c r="AD51" s="209"/>
      <c r="AE51" s="157"/>
      <c r="AF51" s="211"/>
      <c r="AG51" s="157"/>
      <c r="AH51" s="152">
        <f t="shared" ref="AH51" si="541">AD51*AF51</f>
        <v>0</v>
      </c>
      <c r="AI51" s="357">
        <f t="shared" ref="AI51" si="542">AH51+AH52</f>
        <v>0</v>
      </c>
      <c r="AJ51" s="209"/>
      <c r="AK51" s="157"/>
      <c r="AL51" s="211"/>
      <c r="AM51" s="157"/>
      <c r="AN51" s="152">
        <f t="shared" ref="AN51" si="543">AJ51*AL51</f>
        <v>0</v>
      </c>
      <c r="AO51" s="357">
        <f t="shared" ref="AO51" si="544">AN51+AN52</f>
        <v>0</v>
      </c>
      <c r="AP51" s="209"/>
      <c r="AQ51" s="157"/>
      <c r="AR51" s="211"/>
      <c r="AS51" s="157"/>
      <c r="AT51" s="152">
        <f t="shared" ref="AT51" si="545">AP51*AR51</f>
        <v>0</v>
      </c>
      <c r="AU51" s="357">
        <f t="shared" ref="AU51" si="546">AT51+AT52</f>
        <v>0</v>
      </c>
      <c r="AV51" s="209"/>
      <c r="AW51" s="157"/>
      <c r="AX51" s="211"/>
      <c r="AY51" s="157"/>
      <c r="AZ51" s="152">
        <f t="shared" ref="AZ51" si="547">AV51*AX51</f>
        <v>0</v>
      </c>
      <c r="BA51" s="357">
        <f t="shared" ref="BA51" si="548">AZ51+AZ52</f>
        <v>0</v>
      </c>
      <c r="BB51" s="209"/>
      <c r="BC51" s="157"/>
      <c r="BD51" s="211"/>
      <c r="BE51" s="157"/>
      <c r="BF51" s="152">
        <f t="shared" ref="BF51" si="549">BB51*BD51</f>
        <v>0</v>
      </c>
      <c r="BG51" s="404">
        <f t="shared" ref="BG51" si="550">BF51+BF52</f>
        <v>0</v>
      </c>
    </row>
    <row r="52" spans="1:59" s="85" customFormat="1" ht="13" thickBot="1" x14ac:dyDescent="0.3">
      <c r="A52" s="360"/>
      <c r="B52" s="153" t="s">
        <v>133</v>
      </c>
      <c r="C52" s="156"/>
      <c r="D52" s="210"/>
      <c r="E52" s="156"/>
      <c r="F52" s="212"/>
      <c r="G52" s="154">
        <f t="shared" ref="G52" si="551">$D52*$F52</f>
        <v>0</v>
      </c>
      <c r="H52" s="358"/>
      <c r="I52" s="363"/>
      <c r="J52" s="363"/>
      <c r="K52" s="174"/>
      <c r="L52" s="156"/>
      <c r="M52" s="210"/>
      <c r="N52" s="156"/>
      <c r="O52" s="212"/>
      <c r="P52" s="154">
        <f t="shared" ref="P52" si="552">M52*O52</f>
        <v>0</v>
      </c>
      <c r="Q52" s="358"/>
      <c r="R52" s="156"/>
      <c r="S52" s="210"/>
      <c r="T52" s="156"/>
      <c r="U52" s="212"/>
      <c r="V52" s="154">
        <f t="shared" ref="V52" si="553">S52*U52</f>
        <v>0</v>
      </c>
      <c r="W52" s="358"/>
      <c r="X52" s="156"/>
      <c r="Y52" s="210"/>
      <c r="Z52" s="156"/>
      <c r="AA52" s="212"/>
      <c r="AB52" s="154">
        <f t="shared" ref="AB52" si="554">Y52*AA52</f>
        <v>0</v>
      </c>
      <c r="AC52" s="358"/>
      <c r="AD52" s="156"/>
      <c r="AE52" s="210"/>
      <c r="AF52" s="156"/>
      <c r="AG52" s="212"/>
      <c r="AH52" s="154">
        <f t="shared" ref="AH52" si="555">AE52*AG52</f>
        <v>0</v>
      </c>
      <c r="AI52" s="358"/>
      <c r="AJ52" s="156"/>
      <c r="AK52" s="210"/>
      <c r="AL52" s="156"/>
      <c r="AM52" s="212"/>
      <c r="AN52" s="154">
        <f t="shared" ref="AN52" si="556">AK52*AM52</f>
        <v>0</v>
      </c>
      <c r="AO52" s="358"/>
      <c r="AP52" s="156"/>
      <c r="AQ52" s="210"/>
      <c r="AR52" s="156"/>
      <c r="AS52" s="212"/>
      <c r="AT52" s="154">
        <f t="shared" ref="AT52" si="557">AQ52*AS52</f>
        <v>0</v>
      </c>
      <c r="AU52" s="358"/>
      <c r="AV52" s="156"/>
      <c r="AW52" s="210"/>
      <c r="AX52" s="156"/>
      <c r="AY52" s="212"/>
      <c r="AZ52" s="154">
        <f t="shared" ref="AZ52" si="558">AW52*AY52</f>
        <v>0</v>
      </c>
      <c r="BA52" s="358"/>
      <c r="BB52" s="156"/>
      <c r="BC52" s="210"/>
      <c r="BD52" s="156"/>
      <c r="BE52" s="212"/>
      <c r="BF52" s="154">
        <f t="shared" ref="BF52" si="559">BC52*BE52</f>
        <v>0</v>
      </c>
      <c r="BG52" s="405"/>
    </row>
    <row r="53" spans="1:59" s="85" customFormat="1" x14ac:dyDescent="0.25">
      <c r="A53" s="359" t="s">
        <v>155</v>
      </c>
      <c r="B53" s="151" t="s">
        <v>132</v>
      </c>
      <c r="C53" s="209"/>
      <c r="D53" s="157"/>
      <c r="E53" s="211"/>
      <c r="F53" s="157"/>
      <c r="G53" s="152">
        <f t="shared" ref="G53" si="560">$C53*$E53</f>
        <v>0</v>
      </c>
      <c r="H53" s="357">
        <f t="shared" ref="H53" si="561">SUM(G53:G54)</f>
        <v>0</v>
      </c>
      <c r="I53" s="364"/>
      <c r="J53" s="364"/>
      <c r="K53" s="173"/>
      <c r="L53" s="209"/>
      <c r="M53" s="157"/>
      <c r="N53" s="211"/>
      <c r="O53" s="157"/>
      <c r="P53" s="152">
        <f t="shared" ref="P53" si="562">L53*N53</f>
        <v>0</v>
      </c>
      <c r="Q53" s="357">
        <f t="shared" ref="Q53" si="563">P53+P54</f>
        <v>0</v>
      </c>
      <c r="R53" s="209"/>
      <c r="S53" s="157"/>
      <c r="T53" s="211"/>
      <c r="U53" s="157"/>
      <c r="V53" s="152">
        <f t="shared" ref="V53" si="564">R53*T53</f>
        <v>0</v>
      </c>
      <c r="W53" s="357">
        <f t="shared" ref="W53" si="565">V53+V54</f>
        <v>0</v>
      </c>
      <c r="X53" s="209"/>
      <c r="Y53" s="157"/>
      <c r="Z53" s="211"/>
      <c r="AA53" s="157"/>
      <c r="AB53" s="152">
        <f t="shared" ref="AB53" si="566">X53*Z53</f>
        <v>0</v>
      </c>
      <c r="AC53" s="357">
        <f t="shared" ref="AC53" si="567">AB53+AB54</f>
        <v>0</v>
      </c>
      <c r="AD53" s="209"/>
      <c r="AE53" s="157"/>
      <c r="AF53" s="211"/>
      <c r="AG53" s="157"/>
      <c r="AH53" s="152">
        <f t="shared" ref="AH53" si="568">AD53*AF53</f>
        <v>0</v>
      </c>
      <c r="AI53" s="357">
        <f t="shared" ref="AI53" si="569">AH53+AH54</f>
        <v>0</v>
      </c>
      <c r="AJ53" s="209"/>
      <c r="AK53" s="157"/>
      <c r="AL53" s="211"/>
      <c r="AM53" s="157"/>
      <c r="AN53" s="152">
        <f t="shared" ref="AN53" si="570">AJ53*AL53</f>
        <v>0</v>
      </c>
      <c r="AO53" s="357">
        <f t="shared" ref="AO53" si="571">AN53+AN54</f>
        <v>0</v>
      </c>
      <c r="AP53" s="209"/>
      <c r="AQ53" s="157"/>
      <c r="AR53" s="211"/>
      <c r="AS53" s="157"/>
      <c r="AT53" s="152">
        <f t="shared" ref="AT53" si="572">AP53*AR53</f>
        <v>0</v>
      </c>
      <c r="AU53" s="357">
        <f t="shared" ref="AU53" si="573">AT53+AT54</f>
        <v>0</v>
      </c>
      <c r="AV53" s="209"/>
      <c r="AW53" s="157"/>
      <c r="AX53" s="211"/>
      <c r="AY53" s="157"/>
      <c r="AZ53" s="152">
        <f t="shared" ref="AZ53" si="574">AV53*AX53</f>
        <v>0</v>
      </c>
      <c r="BA53" s="357">
        <f t="shared" ref="BA53" si="575">AZ53+AZ54</f>
        <v>0</v>
      </c>
      <c r="BB53" s="209"/>
      <c r="BC53" s="157"/>
      <c r="BD53" s="211"/>
      <c r="BE53" s="157"/>
      <c r="BF53" s="152">
        <f t="shared" ref="BF53" si="576">BB53*BD53</f>
        <v>0</v>
      </c>
      <c r="BG53" s="404">
        <f t="shared" ref="BG53" si="577">BF53+BF54</f>
        <v>0</v>
      </c>
    </row>
    <row r="54" spans="1:59" s="85" customFormat="1" ht="13" thickBot="1" x14ac:dyDescent="0.3">
      <c r="A54" s="360"/>
      <c r="B54" s="153" t="s">
        <v>133</v>
      </c>
      <c r="C54" s="156"/>
      <c r="D54" s="210"/>
      <c r="E54" s="156"/>
      <c r="F54" s="212"/>
      <c r="G54" s="154">
        <f t="shared" ref="G54" si="578">$D54*$F54</f>
        <v>0</v>
      </c>
      <c r="H54" s="358"/>
      <c r="I54" s="363"/>
      <c r="J54" s="363"/>
      <c r="K54" s="174"/>
      <c r="L54" s="156"/>
      <c r="M54" s="210"/>
      <c r="N54" s="156"/>
      <c r="O54" s="212"/>
      <c r="P54" s="154">
        <f t="shared" ref="P54" si="579">M54*O54</f>
        <v>0</v>
      </c>
      <c r="Q54" s="358"/>
      <c r="R54" s="156"/>
      <c r="S54" s="210"/>
      <c r="T54" s="156"/>
      <c r="U54" s="212"/>
      <c r="V54" s="154">
        <f t="shared" ref="V54" si="580">S54*U54</f>
        <v>0</v>
      </c>
      <c r="W54" s="358"/>
      <c r="X54" s="156"/>
      <c r="Y54" s="210"/>
      <c r="Z54" s="156"/>
      <c r="AA54" s="212"/>
      <c r="AB54" s="154">
        <f t="shared" ref="AB54" si="581">Y54*AA54</f>
        <v>0</v>
      </c>
      <c r="AC54" s="358"/>
      <c r="AD54" s="156"/>
      <c r="AE54" s="210"/>
      <c r="AF54" s="156"/>
      <c r="AG54" s="212"/>
      <c r="AH54" s="154">
        <f t="shared" ref="AH54" si="582">AE54*AG54</f>
        <v>0</v>
      </c>
      <c r="AI54" s="358"/>
      <c r="AJ54" s="156"/>
      <c r="AK54" s="210"/>
      <c r="AL54" s="156"/>
      <c r="AM54" s="212"/>
      <c r="AN54" s="154">
        <f t="shared" ref="AN54" si="583">AK54*AM54</f>
        <v>0</v>
      </c>
      <c r="AO54" s="358"/>
      <c r="AP54" s="156"/>
      <c r="AQ54" s="210"/>
      <c r="AR54" s="156"/>
      <c r="AS54" s="212"/>
      <c r="AT54" s="154">
        <f t="shared" ref="AT54" si="584">AQ54*AS54</f>
        <v>0</v>
      </c>
      <c r="AU54" s="358"/>
      <c r="AV54" s="156"/>
      <c r="AW54" s="210"/>
      <c r="AX54" s="156"/>
      <c r="AY54" s="212"/>
      <c r="AZ54" s="154">
        <f t="shared" ref="AZ54" si="585">AW54*AY54</f>
        <v>0</v>
      </c>
      <c r="BA54" s="358"/>
      <c r="BB54" s="156"/>
      <c r="BC54" s="210"/>
      <c r="BD54" s="156"/>
      <c r="BE54" s="212"/>
      <c r="BF54" s="154">
        <f t="shared" ref="BF54" si="586">BC54*BE54</f>
        <v>0</v>
      </c>
      <c r="BG54" s="405"/>
    </row>
    <row r="55" spans="1:59" s="85" customFormat="1" x14ac:dyDescent="0.25">
      <c r="A55" s="359" t="s">
        <v>156</v>
      </c>
      <c r="B55" s="151" t="s">
        <v>132</v>
      </c>
      <c r="C55" s="209"/>
      <c r="D55" s="157"/>
      <c r="E55" s="211"/>
      <c r="F55" s="157"/>
      <c r="G55" s="152">
        <f t="shared" ref="G55" si="587">$C55*$E55</f>
        <v>0</v>
      </c>
      <c r="H55" s="357">
        <f t="shared" ref="H55" si="588">SUM(G55:G56)</f>
        <v>0</v>
      </c>
      <c r="I55" s="364"/>
      <c r="J55" s="364"/>
      <c r="K55" s="173"/>
      <c r="L55" s="209"/>
      <c r="M55" s="157"/>
      <c r="N55" s="211"/>
      <c r="O55" s="157"/>
      <c r="P55" s="152">
        <f t="shared" ref="P55" si="589">L55*N55</f>
        <v>0</v>
      </c>
      <c r="Q55" s="357">
        <f t="shared" ref="Q55" si="590">P55+P56</f>
        <v>0</v>
      </c>
      <c r="R55" s="209"/>
      <c r="S55" s="157"/>
      <c r="T55" s="211"/>
      <c r="U55" s="157"/>
      <c r="V55" s="152">
        <f t="shared" ref="V55" si="591">R55*T55</f>
        <v>0</v>
      </c>
      <c r="W55" s="357">
        <f t="shared" ref="W55" si="592">V55+V56</f>
        <v>0</v>
      </c>
      <c r="X55" s="209"/>
      <c r="Y55" s="157"/>
      <c r="Z55" s="211"/>
      <c r="AA55" s="157"/>
      <c r="AB55" s="152">
        <f t="shared" ref="AB55" si="593">X55*Z55</f>
        <v>0</v>
      </c>
      <c r="AC55" s="357">
        <f t="shared" ref="AC55" si="594">AB55+AB56</f>
        <v>0</v>
      </c>
      <c r="AD55" s="209"/>
      <c r="AE55" s="157"/>
      <c r="AF55" s="211"/>
      <c r="AG55" s="157"/>
      <c r="AH55" s="152">
        <f t="shared" ref="AH55" si="595">AD55*AF55</f>
        <v>0</v>
      </c>
      <c r="AI55" s="357">
        <f t="shared" ref="AI55" si="596">AH55+AH56</f>
        <v>0</v>
      </c>
      <c r="AJ55" s="209"/>
      <c r="AK55" s="157"/>
      <c r="AL55" s="211"/>
      <c r="AM55" s="157"/>
      <c r="AN55" s="152">
        <f t="shared" ref="AN55" si="597">AJ55*AL55</f>
        <v>0</v>
      </c>
      <c r="AO55" s="357">
        <f t="shared" ref="AO55" si="598">AN55+AN56</f>
        <v>0</v>
      </c>
      <c r="AP55" s="209"/>
      <c r="AQ55" s="157"/>
      <c r="AR55" s="211"/>
      <c r="AS55" s="157"/>
      <c r="AT55" s="152">
        <f t="shared" ref="AT55" si="599">AP55*AR55</f>
        <v>0</v>
      </c>
      <c r="AU55" s="357">
        <f t="shared" ref="AU55" si="600">AT55+AT56</f>
        <v>0</v>
      </c>
      <c r="AV55" s="209"/>
      <c r="AW55" s="157"/>
      <c r="AX55" s="211"/>
      <c r="AY55" s="157"/>
      <c r="AZ55" s="152">
        <f t="shared" ref="AZ55" si="601">AV55*AX55</f>
        <v>0</v>
      </c>
      <c r="BA55" s="357">
        <f t="shared" ref="BA55" si="602">AZ55+AZ56</f>
        <v>0</v>
      </c>
      <c r="BB55" s="209"/>
      <c r="BC55" s="157"/>
      <c r="BD55" s="211"/>
      <c r="BE55" s="157"/>
      <c r="BF55" s="152">
        <f t="shared" ref="BF55" si="603">BB55*BD55</f>
        <v>0</v>
      </c>
      <c r="BG55" s="404">
        <f t="shared" ref="BG55" si="604">BF55+BF56</f>
        <v>0</v>
      </c>
    </row>
    <row r="56" spans="1:59" s="85" customFormat="1" ht="13" thickBot="1" x14ac:dyDescent="0.3">
      <c r="A56" s="360"/>
      <c r="B56" s="153" t="s">
        <v>133</v>
      </c>
      <c r="C56" s="156"/>
      <c r="D56" s="210"/>
      <c r="E56" s="156"/>
      <c r="F56" s="212"/>
      <c r="G56" s="154">
        <f t="shared" ref="G56" si="605">$D56*$F56</f>
        <v>0</v>
      </c>
      <c r="H56" s="358"/>
      <c r="I56" s="363"/>
      <c r="J56" s="363"/>
      <c r="K56" s="174"/>
      <c r="L56" s="156"/>
      <c r="M56" s="210"/>
      <c r="N56" s="156"/>
      <c r="O56" s="212"/>
      <c r="P56" s="154">
        <f t="shared" ref="P56" si="606">M56*O56</f>
        <v>0</v>
      </c>
      <c r="Q56" s="358"/>
      <c r="R56" s="156"/>
      <c r="S56" s="210"/>
      <c r="T56" s="156"/>
      <c r="U56" s="212"/>
      <c r="V56" s="154">
        <f t="shared" ref="V56" si="607">S56*U56</f>
        <v>0</v>
      </c>
      <c r="W56" s="358"/>
      <c r="X56" s="156"/>
      <c r="Y56" s="210"/>
      <c r="Z56" s="156"/>
      <c r="AA56" s="212"/>
      <c r="AB56" s="154">
        <f t="shared" ref="AB56" si="608">Y56*AA56</f>
        <v>0</v>
      </c>
      <c r="AC56" s="358"/>
      <c r="AD56" s="156"/>
      <c r="AE56" s="210"/>
      <c r="AF56" s="156"/>
      <c r="AG56" s="212"/>
      <c r="AH56" s="154">
        <f t="shared" ref="AH56" si="609">AE56*AG56</f>
        <v>0</v>
      </c>
      <c r="AI56" s="358"/>
      <c r="AJ56" s="156"/>
      <c r="AK56" s="210"/>
      <c r="AL56" s="156"/>
      <c r="AM56" s="212"/>
      <c r="AN56" s="154">
        <f t="shared" ref="AN56" si="610">AK56*AM56</f>
        <v>0</v>
      </c>
      <c r="AO56" s="358"/>
      <c r="AP56" s="156"/>
      <c r="AQ56" s="210"/>
      <c r="AR56" s="156"/>
      <c r="AS56" s="212"/>
      <c r="AT56" s="154">
        <f t="shared" ref="AT56" si="611">AQ56*AS56</f>
        <v>0</v>
      </c>
      <c r="AU56" s="358"/>
      <c r="AV56" s="156"/>
      <c r="AW56" s="210"/>
      <c r="AX56" s="156"/>
      <c r="AY56" s="212"/>
      <c r="AZ56" s="154">
        <f t="shared" ref="AZ56" si="612">AW56*AY56</f>
        <v>0</v>
      </c>
      <c r="BA56" s="358"/>
      <c r="BB56" s="156"/>
      <c r="BC56" s="210"/>
      <c r="BD56" s="156"/>
      <c r="BE56" s="212"/>
      <c r="BF56" s="154">
        <f t="shared" ref="BF56" si="613">BC56*BE56</f>
        <v>0</v>
      </c>
      <c r="BG56" s="405"/>
    </row>
    <row r="57" spans="1:59" s="85" customFormat="1" x14ac:dyDescent="0.25">
      <c r="A57" s="359" t="s">
        <v>157</v>
      </c>
      <c r="B57" s="151" t="s">
        <v>132</v>
      </c>
      <c r="C57" s="209"/>
      <c r="D57" s="157"/>
      <c r="E57" s="211"/>
      <c r="F57" s="157"/>
      <c r="G57" s="152">
        <f t="shared" ref="G57" si="614">$C57*$E57</f>
        <v>0</v>
      </c>
      <c r="H57" s="357">
        <f t="shared" ref="H57" si="615">SUM(G57:G58)</f>
        <v>0</v>
      </c>
      <c r="I57" s="364"/>
      <c r="J57" s="364"/>
      <c r="K57" s="173"/>
      <c r="L57" s="209"/>
      <c r="M57" s="157"/>
      <c r="N57" s="211"/>
      <c r="O57" s="157"/>
      <c r="P57" s="152">
        <f t="shared" ref="P57" si="616">L57*N57</f>
        <v>0</v>
      </c>
      <c r="Q57" s="357">
        <f t="shared" ref="Q57" si="617">P57+P58</f>
        <v>0</v>
      </c>
      <c r="R57" s="209"/>
      <c r="S57" s="157"/>
      <c r="T57" s="211"/>
      <c r="U57" s="157"/>
      <c r="V57" s="152">
        <f t="shared" ref="V57" si="618">R57*T57</f>
        <v>0</v>
      </c>
      <c r="W57" s="357">
        <f t="shared" ref="W57" si="619">V57+V58</f>
        <v>0</v>
      </c>
      <c r="X57" s="209"/>
      <c r="Y57" s="157"/>
      <c r="Z57" s="211"/>
      <c r="AA57" s="157"/>
      <c r="AB57" s="152">
        <f t="shared" ref="AB57" si="620">X57*Z57</f>
        <v>0</v>
      </c>
      <c r="AC57" s="357">
        <f t="shared" ref="AC57" si="621">AB57+AB58</f>
        <v>0</v>
      </c>
      <c r="AD57" s="209"/>
      <c r="AE57" s="157"/>
      <c r="AF57" s="211"/>
      <c r="AG57" s="157"/>
      <c r="AH57" s="152">
        <f t="shared" ref="AH57" si="622">AD57*AF57</f>
        <v>0</v>
      </c>
      <c r="AI57" s="357">
        <f t="shared" ref="AI57" si="623">AH57+AH58</f>
        <v>0</v>
      </c>
      <c r="AJ57" s="209"/>
      <c r="AK57" s="157"/>
      <c r="AL57" s="211"/>
      <c r="AM57" s="157"/>
      <c r="AN57" s="152">
        <f t="shared" ref="AN57" si="624">AJ57*AL57</f>
        <v>0</v>
      </c>
      <c r="AO57" s="357">
        <f t="shared" ref="AO57" si="625">AN57+AN58</f>
        <v>0</v>
      </c>
      <c r="AP57" s="209"/>
      <c r="AQ57" s="157"/>
      <c r="AR57" s="211"/>
      <c r="AS57" s="157"/>
      <c r="AT57" s="152">
        <f t="shared" ref="AT57" si="626">AP57*AR57</f>
        <v>0</v>
      </c>
      <c r="AU57" s="357">
        <f t="shared" ref="AU57" si="627">AT57+AT58</f>
        <v>0</v>
      </c>
      <c r="AV57" s="209"/>
      <c r="AW57" s="157"/>
      <c r="AX57" s="211"/>
      <c r="AY57" s="157"/>
      <c r="AZ57" s="152">
        <f t="shared" ref="AZ57" si="628">AV57*AX57</f>
        <v>0</v>
      </c>
      <c r="BA57" s="357">
        <f t="shared" ref="BA57" si="629">AZ57+AZ58</f>
        <v>0</v>
      </c>
      <c r="BB57" s="209"/>
      <c r="BC57" s="157"/>
      <c r="BD57" s="211"/>
      <c r="BE57" s="157"/>
      <c r="BF57" s="152">
        <f t="shared" ref="BF57" si="630">BB57*BD57</f>
        <v>0</v>
      </c>
      <c r="BG57" s="404">
        <f t="shared" ref="BG57" si="631">BF57+BF58</f>
        <v>0</v>
      </c>
    </row>
    <row r="58" spans="1:59" s="85" customFormat="1" ht="13" thickBot="1" x14ac:dyDescent="0.3">
      <c r="A58" s="360"/>
      <c r="B58" s="153" t="s">
        <v>133</v>
      </c>
      <c r="C58" s="156"/>
      <c r="D58" s="210"/>
      <c r="E58" s="156"/>
      <c r="F58" s="212"/>
      <c r="G58" s="154">
        <f t="shared" ref="G58" si="632">$D58*$F58</f>
        <v>0</v>
      </c>
      <c r="H58" s="358"/>
      <c r="I58" s="363"/>
      <c r="J58" s="363"/>
      <c r="K58" s="174"/>
      <c r="L58" s="156"/>
      <c r="M58" s="210"/>
      <c r="N58" s="156"/>
      <c r="O58" s="212"/>
      <c r="P58" s="154">
        <f t="shared" ref="P58" si="633">M58*O58</f>
        <v>0</v>
      </c>
      <c r="Q58" s="358"/>
      <c r="R58" s="156"/>
      <c r="S58" s="210"/>
      <c r="T58" s="156"/>
      <c r="U58" s="212"/>
      <c r="V58" s="154">
        <f t="shared" ref="V58" si="634">S58*U58</f>
        <v>0</v>
      </c>
      <c r="W58" s="358"/>
      <c r="X58" s="156"/>
      <c r="Y58" s="210"/>
      <c r="Z58" s="156"/>
      <c r="AA58" s="212"/>
      <c r="AB58" s="154">
        <f t="shared" ref="AB58" si="635">Y58*AA58</f>
        <v>0</v>
      </c>
      <c r="AC58" s="358"/>
      <c r="AD58" s="156"/>
      <c r="AE58" s="210"/>
      <c r="AF58" s="156"/>
      <c r="AG58" s="212"/>
      <c r="AH58" s="154">
        <f t="shared" ref="AH58" si="636">AE58*AG58</f>
        <v>0</v>
      </c>
      <c r="AI58" s="358"/>
      <c r="AJ58" s="156"/>
      <c r="AK58" s="210"/>
      <c r="AL58" s="156"/>
      <c r="AM58" s="212"/>
      <c r="AN58" s="154">
        <f t="shared" ref="AN58" si="637">AK58*AM58</f>
        <v>0</v>
      </c>
      <c r="AO58" s="358"/>
      <c r="AP58" s="156"/>
      <c r="AQ58" s="210"/>
      <c r="AR58" s="156"/>
      <c r="AS58" s="212"/>
      <c r="AT58" s="154">
        <f t="shared" ref="AT58" si="638">AQ58*AS58</f>
        <v>0</v>
      </c>
      <c r="AU58" s="358"/>
      <c r="AV58" s="156"/>
      <c r="AW58" s="210"/>
      <c r="AX58" s="156"/>
      <c r="AY58" s="212"/>
      <c r="AZ58" s="154">
        <f t="shared" ref="AZ58" si="639">AW58*AY58</f>
        <v>0</v>
      </c>
      <c r="BA58" s="358"/>
      <c r="BB58" s="156"/>
      <c r="BC58" s="210"/>
      <c r="BD58" s="156"/>
      <c r="BE58" s="212"/>
      <c r="BF58" s="154">
        <f t="shared" ref="BF58" si="640">BC58*BE58</f>
        <v>0</v>
      </c>
      <c r="BG58" s="405"/>
    </row>
    <row r="59" spans="1:59" s="85" customFormat="1" x14ac:dyDescent="0.25">
      <c r="A59" s="359" t="s">
        <v>158</v>
      </c>
      <c r="B59" s="151" t="s">
        <v>132</v>
      </c>
      <c r="C59" s="209"/>
      <c r="D59" s="157"/>
      <c r="E59" s="211"/>
      <c r="F59" s="157"/>
      <c r="G59" s="152">
        <f t="shared" ref="G59" si="641">$C59*$E59</f>
        <v>0</v>
      </c>
      <c r="H59" s="357">
        <f t="shared" ref="H59" si="642">SUM(G59:G60)</f>
        <v>0</v>
      </c>
      <c r="I59" s="364"/>
      <c r="J59" s="364"/>
      <c r="K59" s="173"/>
      <c r="L59" s="209"/>
      <c r="M59" s="157"/>
      <c r="N59" s="211"/>
      <c r="O59" s="157"/>
      <c r="P59" s="152">
        <f t="shared" ref="P59" si="643">L59*N59</f>
        <v>0</v>
      </c>
      <c r="Q59" s="357">
        <f t="shared" ref="Q59" si="644">P59+P60</f>
        <v>0</v>
      </c>
      <c r="R59" s="209"/>
      <c r="S59" s="157"/>
      <c r="T59" s="211"/>
      <c r="U59" s="157"/>
      <c r="V59" s="152">
        <f t="shared" ref="V59" si="645">R59*T59</f>
        <v>0</v>
      </c>
      <c r="W59" s="357">
        <f t="shared" ref="W59" si="646">V59+V60</f>
        <v>0</v>
      </c>
      <c r="X59" s="209"/>
      <c r="Y59" s="157"/>
      <c r="Z59" s="211"/>
      <c r="AA59" s="157"/>
      <c r="AB59" s="152">
        <f t="shared" ref="AB59" si="647">X59*Z59</f>
        <v>0</v>
      </c>
      <c r="AC59" s="357">
        <f t="shared" ref="AC59" si="648">AB59+AB60</f>
        <v>0</v>
      </c>
      <c r="AD59" s="209"/>
      <c r="AE59" s="157"/>
      <c r="AF59" s="211"/>
      <c r="AG59" s="157"/>
      <c r="AH59" s="152">
        <f t="shared" ref="AH59" si="649">AD59*AF59</f>
        <v>0</v>
      </c>
      <c r="AI59" s="357">
        <f t="shared" ref="AI59" si="650">AH59+AH60</f>
        <v>0</v>
      </c>
      <c r="AJ59" s="209"/>
      <c r="AK59" s="157"/>
      <c r="AL59" s="211"/>
      <c r="AM59" s="157"/>
      <c r="AN59" s="152">
        <f t="shared" ref="AN59" si="651">AJ59*AL59</f>
        <v>0</v>
      </c>
      <c r="AO59" s="357">
        <f t="shared" ref="AO59" si="652">AN59+AN60</f>
        <v>0</v>
      </c>
      <c r="AP59" s="209"/>
      <c r="AQ59" s="157"/>
      <c r="AR59" s="211"/>
      <c r="AS59" s="157"/>
      <c r="AT59" s="152">
        <f t="shared" ref="AT59" si="653">AP59*AR59</f>
        <v>0</v>
      </c>
      <c r="AU59" s="357">
        <f t="shared" ref="AU59" si="654">AT59+AT60</f>
        <v>0</v>
      </c>
      <c r="AV59" s="209"/>
      <c r="AW59" s="157"/>
      <c r="AX59" s="211"/>
      <c r="AY59" s="157"/>
      <c r="AZ59" s="152">
        <f t="shared" ref="AZ59" si="655">AV59*AX59</f>
        <v>0</v>
      </c>
      <c r="BA59" s="357">
        <f t="shared" ref="BA59" si="656">AZ59+AZ60</f>
        <v>0</v>
      </c>
      <c r="BB59" s="209"/>
      <c r="BC59" s="157"/>
      <c r="BD59" s="211"/>
      <c r="BE59" s="157"/>
      <c r="BF59" s="152">
        <f t="shared" ref="BF59" si="657">BB59*BD59</f>
        <v>0</v>
      </c>
      <c r="BG59" s="404">
        <f t="shared" ref="BG59" si="658">BF59+BF60</f>
        <v>0</v>
      </c>
    </row>
    <row r="60" spans="1:59" s="85" customFormat="1" ht="13" thickBot="1" x14ac:dyDescent="0.3">
      <c r="A60" s="360"/>
      <c r="B60" s="153" t="s">
        <v>133</v>
      </c>
      <c r="C60" s="156"/>
      <c r="D60" s="210"/>
      <c r="E60" s="156"/>
      <c r="F60" s="212"/>
      <c r="G60" s="154">
        <f t="shared" ref="G60" si="659">$D60*$F60</f>
        <v>0</v>
      </c>
      <c r="H60" s="358"/>
      <c r="I60" s="363"/>
      <c r="J60" s="363"/>
      <c r="K60" s="174"/>
      <c r="L60" s="156"/>
      <c r="M60" s="210"/>
      <c r="N60" s="156"/>
      <c r="O60" s="212"/>
      <c r="P60" s="154">
        <f t="shared" ref="P60" si="660">M60*O60</f>
        <v>0</v>
      </c>
      <c r="Q60" s="358"/>
      <c r="R60" s="156"/>
      <c r="S60" s="210"/>
      <c r="T60" s="156"/>
      <c r="U60" s="212"/>
      <c r="V60" s="154">
        <f t="shared" ref="V60" si="661">S60*U60</f>
        <v>0</v>
      </c>
      <c r="W60" s="358"/>
      <c r="X60" s="156"/>
      <c r="Y60" s="210"/>
      <c r="Z60" s="156"/>
      <c r="AA60" s="212"/>
      <c r="AB60" s="154">
        <f t="shared" ref="AB60" si="662">Y60*AA60</f>
        <v>0</v>
      </c>
      <c r="AC60" s="358"/>
      <c r="AD60" s="156"/>
      <c r="AE60" s="210"/>
      <c r="AF60" s="156"/>
      <c r="AG60" s="212"/>
      <c r="AH60" s="154">
        <f t="shared" ref="AH60" si="663">AE60*AG60</f>
        <v>0</v>
      </c>
      <c r="AI60" s="358"/>
      <c r="AJ60" s="156"/>
      <c r="AK60" s="210"/>
      <c r="AL60" s="156"/>
      <c r="AM60" s="212"/>
      <c r="AN60" s="154">
        <f t="shared" ref="AN60" si="664">AK60*AM60</f>
        <v>0</v>
      </c>
      <c r="AO60" s="358"/>
      <c r="AP60" s="156"/>
      <c r="AQ60" s="210"/>
      <c r="AR60" s="156"/>
      <c r="AS60" s="212"/>
      <c r="AT60" s="154">
        <f t="shared" ref="AT60" si="665">AQ60*AS60</f>
        <v>0</v>
      </c>
      <c r="AU60" s="358"/>
      <c r="AV60" s="156"/>
      <c r="AW60" s="210"/>
      <c r="AX60" s="156"/>
      <c r="AY60" s="212"/>
      <c r="AZ60" s="154">
        <f t="shared" ref="AZ60" si="666">AW60*AY60</f>
        <v>0</v>
      </c>
      <c r="BA60" s="358"/>
      <c r="BB60" s="156"/>
      <c r="BC60" s="210"/>
      <c r="BD60" s="156"/>
      <c r="BE60" s="212"/>
      <c r="BF60" s="154">
        <f t="shared" ref="BF60" si="667">BC60*BE60</f>
        <v>0</v>
      </c>
      <c r="BG60" s="405"/>
    </row>
    <row r="61" spans="1:59" s="85" customFormat="1" x14ac:dyDescent="0.25">
      <c r="A61" s="359" t="s">
        <v>159</v>
      </c>
      <c r="B61" s="151" t="s">
        <v>132</v>
      </c>
      <c r="C61" s="209"/>
      <c r="D61" s="157"/>
      <c r="E61" s="211"/>
      <c r="F61" s="157"/>
      <c r="G61" s="152">
        <f t="shared" ref="G61" si="668">$C61*$E61</f>
        <v>0</v>
      </c>
      <c r="H61" s="357">
        <f t="shared" ref="H61" si="669">SUM(G61:G62)</f>
        <v>0</v>
      </c>
      <c r="I61" s="364"/>
      <c r="J61" s="364"/>
      <c r="K61" s="173"/>
      <c r="L61" s="209"/>
      <c r="M61" s="157"/>
      <c r="N61" s="211"/>
      <c r="O61" s="157"/>
      <c r="P61" s="152">
        <f t="shared" ref="P61" si="670">L61*N61</f>
        <v>0</v>
      </c>
      <c r="Q61" s="357">
        <f t="shared" ref="Q61" si="671">P61+P62</f>
        <v>0</v>
      </c>
      <c r="R61" s="209"/>
      <c r="S61" s="157"/>
      <c r="T61" s="211"/>
      <c r="U61" s="157"/>
      <c r="V61" s="152">
        <f t="shared" ref="V61" si="672">R61*T61</f>
        <v>0</v>
      </c>
      <c r="W61" s="357">
        <f t="shared" ref="W61" si="673">V61+V62</f>
        <v>0</v>
      </c>
      <c r="X61" s="209"/>
      <c r="Y61" s="157"/>
      <c r="Z61" s="211"/>
      <c r="AA61" s="157"/>
      <c r="AB61" s="152">
        <f t="shared" ref="AB61" si="674">X61*Z61</f>
        <v>0</v>
      </c>
      <c r="AC61" s="357">
        <f t="shared" ref="AC61" si="675">AB61+AB62</f>
        <v>0</v>
      </c>
      <c r="AD61" s="209"/>
      <c r="AE61" s="157"/>
      <c r="AF61" s="211"/>
      <c r="AG61" s="157"/>
      <c r="AH61" s="152">
        <f t="shared" ref="AH61" si="676">AD61*AF61</f>
        <v>0</v>
      </c>
      <c r="AI61" s="357">
        <f t="shared" ref="AI61" si="677">AH61+AH62</f>
        <v>0</v>
      </c>
      <c r="AJ61" s="209"/>
      <c r="AK61" s="157"/>
      <c r="AL61" s="211"/>
      <c r="AM61" s="157"/>
      <c r="AN61" s="152">
        <f t="shared" ref="AN61" si="678">AJ61*AL61</f>
        <v>0</v>
      </c>
      <c r="AO61" s="357">
        <f t="shared" ref="AO61" si="679">AN61+AN62</f>
        <v>0</v>
      </c>
      <c r="AP61" s="209"/>
      <c r="AQ61" s="157"/>
      <c r="AR61" s="211"/>
      <c r="AS61" s="157"/>
      <c r="AT61" s="152">
        <f t="shared" ref="AT61" si="680">AP61*AR61</f>
        <v>0</v>
      </c>
      <c r="AU61" s="357">
        <f t="shared" ref="AU61" si="681">AT61+AT62</f>
        <v>0</v>
      </c>
      <c r="AV61" s="209"/>
      <c r="AW61" s="157"/>
      <c r="AX61" s="211"/>
      <c r="AY61" s="157"/>
      <c r="AZ61" s="152">
        <f t="shared" ref="AZ61" si="682">AV61*AX61</f>
        <v>0</v>
      </c>
      <c r="BA61" s="357">
        <f t="shared" ref="BA61" si="683">AZ61+AZ62</f>
        <v>0</v>
      </c>
      <c r="BB61" s="209"/>
      <c r="BC61" s="157"/>
      <c r="BD61" s="211"/>
      <c r="BE61" s="157"/>
      <c r="BF61" s="152">
        <f t="shared" ref="BF61" si="684">BB61*BD61</f>
        <v>0</v>
      </c>
      <c r="BG61" s="404">
        <f t="shared" ref="BG61" si="685">BF61+BF62</f>
        <v>0</v>
      </c>
    </row>
    <row r="62" spans="1:59" s="85" customFormat="1" ht="13" thickBot="1" x14ac:dyDescent="0.3">
      <c r="A62" s="360"/>
      <c r="B62" s="153" t="s">
        <v>133</v>
      </c>
      <c r="C62" s="156"/>
      <c r="D62" s="210"/>
      <c r="E62" s="156"/>
      <c r="F62" s="212"/>
      <c r="G62" s="154">
        <f t="shared" ref="G62" si="686">$D62*$F62</f>
        <v>0</v>
      </c>
      <c r="H62" s="358"/>
      <c r="I62" s="363"/>
      <c r="J62" s="363"/>
      <c r="K62" s="174"/>
      <c r="L62" s="156"/>
      <c r="M62" s="210"/>
      <c r="N62" s="156"/>
      <c r="O62" s="212"/>
      <c r="P62" s="154">
        <f t="shared" ref="P62" si="687">M62*O62</f>
        <v>0</v>
      </c>
      <c r="Q62" s="358"/>
      <c r="R62" s="156"/>
      <c r="S62" s="210"/>
      <c r="T62" s="156"/>
      <c r="U62" s="212"/>
      <c r="V62" s="154">
        <f t="shared" ref="V62" si="688">S62*U62</f>
        <v>0</v>
      </c>
      <c r="W62" s="358"/>
      <c r="X62" s="156"/>
      <c r="Y62" s="210"/>
      <c r="Z62" s="156"/>
      <c r="AA62" s="212"/>
      <c r="AB62" s="154">
        <f t="shared" ref="AB62" si="689">Y62*AA62</f>
        <v>0</v>
      </c>
      <c r="AC62" s="358"/>
      <c r="AD62" s="156"/>
      <c r="AE62" s="210"/>
      <c r="AF62" s="156"/>
      <c r="AG62" s="212"/>
      <c r="AH62" s="154">
        <f t="shared" ref="AH62" si="690">AE62*AG62</f>
        <v>0</v>
      </c>
      <c r="AI62" s="358"/>
      <c r="AJ62" s="156"/>
      <c r="AK62" s="210"/>
      <c r="AL62" s="156"/>
      <c r="AM62" s="212"/>
      <c r="AN62" s="154">
        <f t="shared" ref="AN62" si="691">AK62*AM62</f>
        <v>0</v>
      </c>
      <c r="AO62" s="358"/>
      <c r="AP62" s="156"/>
      <c r="AQ62" s="210"/>
      <c r="AR62" s="156"/>
      <c r="AS62" s="212"/>
      <c r="AT62" s="154">
        <f t="shared" ref="AT62" si="692">AQ62*AS62</f>
        <v>0</v>
      </c>
      <c r="AU62" s="358"/>
      <c r="AV62" s="156"/>
      <c r="AW62" s="210"/>
      <c r="AX62" s="156"/>
      <c r="AY62" s="212"/>
      <c r="AZ62" s="154">
        <f t="shared" ref="AZ62" si="693">AW62*AY62</f>
        <v>0</v>
      </c>
      <c r="BA62" s="358"/>
      <c r="BB62" s="156"/>
      <c r="BC62" s="210"/>
      <c r="BD62" s="156"/>
      <c r="BE62" s="212"/>
      <c r="BF62" s="154">
        <f t="shared" ref="BF62" si="694">BC62*BE62</f>
        <v>0</v>
      </c>
      <c r="BG62" s="405"/>
    </row>
    <row r="63" spans="1:59" s="85" customFormat="1" x14ac:dyDescent="0.25">
      <c r="A63" s="359" t="s">
        <v>160</v>
      </c>
      <c r="B63" s="151" t="s">
        <v>132</v>
      </c>
      <c r="C63" s="209"/>
      <c r="D63" s="157"/>
      <c r="E63" s="211"/>
      <c r="F63" s="157"/>
      <c r="G63" s="152">
        <f t="shared" ref="G63" si="695">$C63*$E63</f>
        <v>0</v>
      </c>
      <c r="H63" s="357">
        <f t="shared" ref="H63" si="696">SUM(G63:G64)</f>
        <v>0</v>
      </c>
      <c r="I63" s="364"/>
      <c r="J63" s="364"/>
      <c r="K63" s="173"/>
      <c r="L63" s="209"/>
      <c r="M63" s="157"/>
      <c r="N63" s="211"/>
      <c r="O63" s="157"/>
      <c r="P63" s="152">
        <f t="shared" ref="P63" si="697">L63*N63</f>
        <v>0</v>
      </c>
      <c r="Q63" s="357">
        <f t="shared" ref="Q63" si="698">P63+P64</f>
        <v>0</v>
      </c>
      <c r="R63" s="209"/>
      <c r="S63" s="157"/>
      <c r="T63" s="211"/>
      <c r="U63" s="157"/>
      <c r="V63" s="152">
        <f t="shared" ref="V63" si="699">R63*T63</f>
        <v>0</v>
      </c>
      <c r="W63" s="357">
        <f t="shared" ref="W63" si="700">V63+V64</f>
        <v>0</v>
      </c>
      <c r="X63" s="209"/>
      <c r="Y63" s="157"/>
      <c r="Z63" s="211"/>
      <c r="AA63" s="157"/>
      <c r="AB63" s="152">
        <f t="shared" ref="AB63" si="701">X63*Z63</f>
        <v>0</v>
      </c>
      <c r="AC63" s="357">
        <f t="shared" ref="AC63" si="702">AB63+AB64</f>
        <v>0</v>
      </c>
      <c r="AD63" s="209"/>
      <c r="AE63" s="157"/>
      <c r="AF63" s="211"/>
      <c r="AG63" s="157"/>
      <c r="AH63" s="152">
        <f t="shared" ref="AH63" si="703">AD63*AF63</f>
        <v>0</v>
      </c>
      <c r="AI63" s="357">
        <f t="shared" ref="AI63" si="704">AH63+AH64</f>
        <v>0</v>
      </c>
      <c r="AJ63" s="209"/>
      <c r="AK63" s="157"/>
      <c r="AL63" s="211"/>
      <c r="AM63" s="157"/>
      <c r="AN63" s="152">
        <f t="shared" ref="AN63" si="705">AJ63*AL63</f>
        <v>0</v>
      </c>
      <c r="AO63" s="357">
        <f t="shared" ref="AO63" si="706">AN63+AN64</f>
        <v>0</v>
      </c>
      <c r="AP63" s="209"/>
      <c r="AQ63" s="157"/>
      <c r="AR63" s="211"/>
      <c r="AS63" s="157"/>
      <c r="AT63" s="152">
        <f t="shared" ref="AT63" si="707">AP63*AR63</f>
        <v>0</v>
      </c>
      <c r="AU63" s="357">
        <f t="shared" ref="AU63" si="708">AT63+AT64</f>
        <v>0</v>
      </c>
      <c r="AV63" s="209"/>
      <c r="AW63" s="157"/>
      <c r="AX63" s="211"/>
      <c r="AY63" s="157"/>
      <c r="AZ63" s="152">
        <f t="shared" ref="AZ63" si="709">AV63*AX63</f>
        <v>0</v>
      </c>
      <c r="BA63" s="357">
        <f t="shared" ref="BA63" si="710">AZ63+AZ64</f>
        <v>0</v>
      </c>
      <c r="BB63" s="209"/>
      <c r="BC63" s="157"/>
      <c r="BD63" s="211"/>
      <c r="BE63" s="157"/>
      <c r="BF63" s="152">
        <f t="shared" ref="BF63" si="711">BB63*BD63</f>
        <v>0</v>
      </c>
      <c r="BG63" s="404">
        <f t="shared" ref="BG63" si="712">BF63+BF64</f>
        <v>0</v>
      </c>
    </row>
    <row r="64" spans="1:59" s="85" customFormat="1" ht="13" thickBot="1" x14ac:dyDescent="0.3">
      <c r="A64" s="360"/>
      <c r="B64" s="153" t="s">
        <v>133</v>
      </c>
      <c r="C64" s="156"/>
      <c r="D64" s="210"/>
      <c r="E64" s="156"/>
      <c r="F64" s="212"/>
      <c r="G64" s="154">
        <f t="shared" ref="G64" si="713">$D64*$F64</f>
        <v>0</v>
      </c>
      <c r="H64" s="358"/>
      <c r="I64" s="363"/>
      <c r="J64" s="363"/>
      <c r="K64" s="174"/>
      <c r="L64" s="156"/>
      <c r="M64" s="210"/>
      <c r="N64" s="156"/>
      <c r="O64" s="212"/>
      <c r="P64" s="154">
        <f t="shared" ref="P64" si="714">M64*O64</f>
        <v>0</v>
      </c>
      <c r="Q64" s="358"/>
      <c r="R64" s="156"/>
      <c r="S64" s="210"/>
      <c r="T64" s="156"/>
      <c r="U64" s="212"/>
      <c r="V64" s="154">
        <f t="shared" ref="V64" si="715">S64*U64</f>
        <v>0</v>
      </c>
      <c r="W64" s="358"/>
      <c r="X64" s="156"/>
      <c r="Y64" s="210"/>
      <c r="Z64" s="156"/>
      <c r="AA64" s="212"/>
      <c r="AB64" s="154">
        <f t="shared" ref="AB64" si="716">Y64*AA64</f>
        <v>0</v>
      </c>
      <c r="AC64" s="358"/>
      <c r="AD64" s="156"/>
      <c r="AE64" s="210"/>
      <c r="AF64" s="156"/>
      <c r="AG64" s="212"/>
      <c r="AH64" s="154">
        <f t="shared" ref="AH64" si="717">AE64*AG64</f>
        <v>0</v>
      </c>
      <c r="AI64" s="358"/>
      <c r="AJ64" s="156"/>
      <c r="AK64" s="210"/>
      <c r="AL64" s="156"/>
      <c r="AM64" s="212"/>
      <c r="AN64" s="154">
        <f t="shared" ref="AN64" si="718">AK64*AM64</f>
        <v>0</v>
      </c>
      <c r="AO64" s="358"/>
      <c r="AP64" s="156"/>
      <c r="AQ64" s="210"/>
      <c r="AR64" s="156"/>
      <c r="AS64" s="212"/>
      <c r="AT64" s="154">
        <f t="shared" ref="AT64" si="719">AQ64*AS64</f>
        <v>0</v>
      </c>
      <c r="AU64" s="358"/>
      <c r="AV64" s="156"/>
      <c r="AW64" s="210"/>
      <c r="AX64" s="156"/>
      <c r="AY64" s="212"/>
      <c r="AZ64" s="154">
        <f t="shared" ref="AZ64" si="720">AW64*AY64</f>
        <v>0</v>
      </c>
      <c r="BA64" s="358"/>
      <c r="BB64" s="156"/>
      <c r="BC64" s="210"/>
      <c r="BD64" s="156"/>
      <c r="BE64" s="212"/>
      <c r="BF64" s="154">
        <f t="shared" ref="BF64" si="721">BC64*BE64</f>
        <v>0</v>
      </c>
      <c r="BG64" s="405"/>
    </row>
    <row r="65" spans="1:59" s="85" customFormat="1" x14ac:dyDescent="0.25">
      <c r="A65" s="359" t="s">
        <v>161</v>
      </c>
      <c r="B65" s="151" t="s">
        <v>132</v>
      </c>
      <c r="C65" s="209"/>
      <c r="D65" s="157"/>
      <c r="E65" s="211"/>
      <c r="F65" s="157"/>
      <c r="G65" s="152">
        <f t="shared" ref="G65" si="722">$C65*$E65</f>
        <v>0</v>
      </c>
      <c r="H65" s="357">
        <f t="shared" ref="H65" si="723">SUM(G65:G66)</f>
        <v>0</v>
      </c>
      <c r="I65" s="364"/>
      <c r="J65" s="364"/>
      <c r="K65" s="173"/>
      <c r="L65" s="209"/>
      <c r="M65" s="157"/>
      <c r="N65" s="211"/>
      <c r="O65" s="157"/>
      <c r="P65" s="152">
        <f t="shared" ref="P65" si="724">L65*N65</f>
        <v>0</v>
      </c>
      <c r="Q65" s="357">
        <f t="shared" ref="Q65" si="725">P65+P66</f>
        <v>0</v>
      </c>
      <c r="R65" s="209"/>
      <c r="S65" s="157"/>
      <c r="T65" s="211"/>
      <c r="U65" s="157"/>
      <c r="V65" s="152">
        <f t="shared" ref="V65" si="726">R65*T65</f>
        <v>0</v>
      </c>
      <c r="W65" s="357">
        <f t="shared" ref="W65" si="727">V65+V66</f>
        <v>0</v>
      </c>
      <c r="X65" s="209"/>
      <c r="Y65" s="157"/>
      <c r="Z65" s="211"/>
      <c r="AA65" s="157"/>
      <c r="AB65" s="152">
        <f t="shared" ref="AB65" si="728">X65*Z65</f>
        <v>0</v>
      </c>
      <c r="AC65" s="357">
        <f t="shared" ref="AC65" si="729">AB65+AB66</f>
        <v>0</v>
      </c>
      <c r="AD65" s="209"/>
      <c r="AE65" s="157"/>
      <c r="AF65" s="211"/>
      <c r="AG65" s="157"/>
      <c r="AH65" s="152">
        <f t="shared" ref="AH65" si="730">AD65*AF65</f>
        <v>0</v>
      </c>
      <c r="AI65" s="357">
        <f t="shared" ref="AI65" si="731">AH65+AH66</f>
        <v>0</v>
      </c>
      <c r="AJ65" s="209"/>
      <c r="AK65" s="157"/>
      <c r="AL65" s="211"/>
      <c r="AM65" s="157"/>
      <c r="AN65" s="152">
        <f t="shared" ref="AN65" si="732">AJ65*AL65</f>
        <v>0</v>
      </c>
      <c r="AO65" s="357">
        <f t="shared" ref="AO65" si="733">AN65+AN66</f>
        <v>0</v>
      </c>
      <c r="AP65" s="209"/>
      <c r="AQ65" s="157"/>
      <c r="AR65" s="211"/>
      <c r="AS65" s="157"/>
      <c r="AT65" s="152">
        <f t="shared" ref="AT65" si="734">AP65*AR65</f>
        <v>0</v>
      </c>
      <c r="AU65" s="357">
        <f t="shared" ref="AU65" si="735">AT65+AT66</f>
        <v>0</v>
      </c>
      <c r="AV65" s="209"/>
      <c r="AW65" s="157"/>
      <c r="AX65" s="211"/>
      <c r="AY65" s="157"/>
      <c r="AZ65" s="152">
        <f t="shared" ref="AZ65" si="736">AV65*AX65</f>
        <v>0</v>
      </c>
      <c r="BA65" s="357">
        <f t="shared" ref="BA65" si="737">AZ65+AZ66</f>
        <v>0</v>
      </c>
      <c r="BB65" s="209"/>
      <c r="BC65" s="157"/>
      <c r="BD65" s="211"/>
      <c r="BE65" s="157"/>
      <c r="BF65" s="152">
        <f t="shared" ref="BF65" si="738">BB65*BD65</f>
        <v>0</v>
      </c>
      <c r="BG65" s="404">
        <f t="shared" ref="BG65" si="739">BF65+BF66</f>
        <v>0</v>
      </c>
    </row>
    <row r="66" spans="1:59" s="85" customFormat="1" ht="13" thickBot="1" x14ac:dyDescent="0.3">
      <c r="A66" s="360"/>
      <c r="B66" s="153" t="s">
        <v>133</v>
      </c>
      <c r="C66" s="156"/>
      <c r="D66" s="210"/>
      <c r="E66" s="156"/>
      <c r="F66" s="212"/>
      <c r="G66" s="154">
        <f t="shared" ref="G66" si="740">$D66*$F66</f>
        <v>0</v>
      </c>
      <c r="H66" s="358"/>
      <c r="I66" s="363"/>
      <c r="J66" s="363"/>
      <c r="K66" s="174"/>
      <c r="L66" s="156"/>
      <c r="M66" s="210"/>
      <c r="N66" s="156"/>
      <c r="O66" s="212"/>
      <c r="P66" s="154">
        <f t="shared" ref="P66" si="741">M66*O66</f>
        <v>0</v>
      </c>
      <c r="Q66" s="358"/>
      <c r="R66" s="156"/>
      <c r="S66" s="210"/>
      <c r="T66" s="156"/>
      <c r="U66" s="212"/>
      <c r="V66" s="154">
        <f t="shared" ref="V66" si="742">S66*U66</f>
        <v>0</v>
      </c>
      <c r="W66" s="358"/>
      <c r="X66" s="156"/>
      <c r="Y66" s="210"/>
      <c r="Z66" s="156"/>
      <c r="AA66" s="212"/>
      <c r="AB66" s="154">
        <f t="shared" ref="AB66" si="743">Y66*AA66</f>
        <v>0</v>
      </c>
      <c r="AC66" s="358"/>
      <c r="AD66" s="156"/>
      <c r="AE66" s="210"/>
      <c r="AF66" s="156"/>
      <c r="AG66" s="212"/>
      <c r="AH66" s="154">
        <f t="shared" ref="AH66" si="744">AE66*AG66</f>
        <v>0</v>
      </c>
      <c r="AI66" s="358"/>
      <c r="AJ66" s="156"/>
      <c r="AK66" s="210"/>
      <c r="AL66" s="156"/>
      <c r="AM66" s="212"/>
      <c r="AN66" s="154">
        <f t="shared" ref="AN66" si="745">AK66*AM66</f>
        <v>0</v>
      </c>
      <c r="AO66" s="358"/>
      <c r="AP66" s="156"/>
      <c r="AQ66" s="210"/>
      <c r="AR66" s="156"/>
      <c r="AS66" s="212"/>
      <c r="AT66" s="154">
        <f t="shared" ref="AT66" si="746">AQ66*AS66</f>
        <v>0</v>
      </c>
      <c r="AU66" s="358"/>
      <c r="AV66" s="156"/>
      <c r="AW66" s="210"/>
      <c r="AX66" s="156"/>
      <c r="AY66" s="212"/>
      <c r="AZ66" s="154">
        <f t="shared" ref="AZ66" si="747">AW66*AY66</f>
        <v>0</v>
      </c>
      <c r="BA66" s="358"/>
      <c r="BB66" s="156"/>
      <c r="BC66" s="210"/>
      <c r="BD66" s="156"/>
      <c r="BE66" s="212"/>
      <c r="BF66" s="154">
        <f t="shared" ref="BF66" si="748">BC66*BE66</f>
        <v>0</v>
      </c>
      <c r="BG66" s="405"/>
    </row>
    <row r="67" spans="1:59" s="85" customFormat="1" x14ac:dyDescent="0.25">
      <c r="A67" s="359" t="s">
        <v>162</v>
      </c>
      <c r="B67" s="151" t="s">
        <v>132</v>
      </c>
      <c r="C67" s="209"/>
      <c r="D67" s="157"/>
      <c r="E67" s="211"/>
      <c r="F67" s="157"/>
      <c r="G67" s="152">
        <f t="shared" ref="G67" si="749">$C67*$E67</f>
        <v>0</v>
      </c>
      <c r="H67" s="357">
        <f t="shared" ref="H67" si="750">SUM(G67:G68)</f>
        <v>0</v>
      </c>
      <c r="I67" s="364"/>
      <c r="J67" s="364"/>
      <c r="K67" s="173"/>
      <c r="L67" s="209"/>
      <c r="M67" s="157"/>
      <c r="N67" s="211"/>
      <c r="O67" s="157"/>
      <c r="P67" s="152">
        <f t="shared" ref="P67" si="751">L67*N67</f>
        <v>0</v>
      </c>
      <c r="Q67" s="357">
        <f t="shared" ref="Q67" si="752">P67+P68</f>
        <v>0</v>
      </c>
      <c r="R67" s="209"/>
      <c r="S67" s="157"/>
      <c r="T67" s="211"/>
      <c r="U67" s="157"/>
      <c r="V67" s="152">
        <f t="shared" ref="V67" si="753">R67*T67</f>
        <v>0</v>
      </c>
      <c r="W67" s="357">
        <f t="shared" ref="W67" si="754">V67+V68</f>
        <v>0</v>
      </c>
      <c r="X67" s="209"/>
      <c r="Y67" s="157"/>
      <c r="Z67" s="211"/>
      <c r="AA67" s="157"/>
      <c r="AB67" s="152">
        <f t="shared" ref="AB67" si="755">X67*Z67</f>
        <v>0</v>
      </c>
      <c r="AC67" s="357">
        <f t="shared" ref="AC67" si="756">AB67+AB68</f>
        <v>0</v>
      </c>
      <c r="AD67" s="209"/>
      <c r="AE67" s="157"/>
      <c r="AF67" s="211"/>
      <c r="AG67" s="157"/>
      <c r="AH67" s="152">
        <f t="shared" ref="AH67" si="757">AD67*AF67</f>
        <v>0</v>
      </c>
      <c r="AI67" s="357">
        <f t="shared" ref="AI67" si="758">AH67+AH68</f>
        <v>0</v>
      </c>
      <c r="AJ67" s="209"/>
      <c r="AK67" s="157"/>
      <c r="AL67" s="211"/>
      <c r="AM67" s="157"/>
      <c r="AN67" s="152">
        <f t="shared" ref="AN67" si="759">AJ67*AL67</f>
        <v>0</v>
      </c>
      <c r="AO67" s="357">
        <f t="shared" ref="AO67" si="760">AN67+AN68</f>
        <v>0</v>
      </c>
      <c r="AP67" s="209"/>
      <c r="AQ67" s="157"/>
      <c r="AR67" s="211"/>
      <c r="AS67" s="157"/>
      <c r="AT67" s="152">
        <f t="shared" ref="AT67" si="761">AP67*AR67</f>
        <v>0</v>
      </c>
      <c r="AU67" s="357">
        <f t="shared" ref="AU67" si="762">AT67+AT68</f>
        <v>0</v>
      </c>
      <c r="AV67" s="209"/>
      <c r="AW67" s="157"/>
      <c r="AX67" s="211"/>
      <c r="AY67" s="157"/>
      <c r="AZ67" s="152">
        <f t="shared" ref="AZ67" si="763">AV67*AX67</f>
        <v>0</v>
      </c>
      <c r="BA67" s="357">
        <f t="shared" ref="BA67" si="764">AZ67+AZ68</f>
        <v>0</v>
      </c>
      <c r="BB67" s="209"/>
      <c r="BC67" s="157"/>
      <c r="BD67" s="211"/>
      <c r="BE67" s="157"/>
      <c r="BF67" s="152">
        <f t="shared" ref="BF67" si="765">BB67*BD67</f>
        <v>0</v>
      </c>
      <c r="BG67" s="404">
        <f t="shared" ref="BG67" si="766">BF67+BF68</f>
        <v>0</v>
      </c>
    </row>
    <row r="68" spans="1:59" s="85" customFormat="1" ht="13" thickBot="1" x14ac:dyDescent="0.3">
      <c r="A68" s="360"/>
      <c r="B68" s="153" t="s">
        <v>133</v>
      </c>
      <c r="C68" s="156"/>
      <c r="D68" s="210"/>
      <c r="E68" s="156"/>
      <c r="F68" s="212"/>
      <c r="G68" s="154">
        <f t="shared" ref="G68" si="767">$D68*$F68</f>
        <v>0</v>
      </c>
      <c r="H68" s="358"/>
      <c r="I68" s="363"/>
      <c r="J68" s="363"/>
      <c r="K68" s="174"/>
      <c r="L68" s="156"/>
      <c r="M68" s="210"/>
      <c r="N68" s="156"/>
      <c r="O68" s="212"/>
      <c r="P68" s="154">
        <f t="shared" ref="P68" si="768">M68*O68</f>
        <v>0</v>
      </c>
      <c r="Q68" s="358"/>
      <c r="R68" s="156"/>
      <c r="S68" s="210"/>
      <c r="T68" s="156"/>
      <c r="U68" s="212"/>
      <c r="V68" s="154">
        <f t="shared" ref="V68" si="769">S68*U68</f>
        <v>0</v>
      </c>
      <c r="W68" s="358"/>
      <c r="X68" s="156"/>
      <c r="Y68" s="210"/>
      <c r="Z68" s="156"/>
      <c r="AA68" s="212"/>
      <c r="AB68" s="154">
        <f t="shared" ref="AB68" si="770">Y68*AA68</f>
        <v>0</v>
      </c>
      <c r="AC68" s="358"/>
      <c r="AD68" s="156"/>
      <c r="AE68" s="210"/>
      <c r="AF68" s="156"/>
      <c r="AG68" s="212"/>
      <c r="AH68" s="154">
        <f t="shared" ref="AH68" si="771">AE68*AG68</f>
        <v>0</v>
      </c>
      <c r="AI68" s="358"/>
      <c r="AJ68" s="156"/>
      <c r="AK68" s="210"/>
      <c r="AL68" s="156"/>
      <c r="AM68" s="212"/>
      <c r="AN68" s="154">
        <f t="shared" ref="AN68" si="772">AK68*AM68</f>
        <v>0</v>
      </c>
      <c r="AO68" s="358"/>
      <c r="AP68" s="156"/>
      <c r="AQ68" s="210"/>
      <c r="AR68" s="156"/>
      <c r="AS68" s="212"/>
      <c r="AT68" s="154">
        <f t="shared" ref="AT68" si="773">AQ68*AS68</f>
        <v>0</v>
      </c>
      <c r="AU68" s="358"/>
      <c r="AV68" s="156"/>
      <c r="AW68" s="210"/>
      <c r="AX68" s="156"/>
      <c r="AY68" s="212"/>
      <c r="AZ68" s="154">
        <f t="shared" ref="AZ68" si="774">AW68*AY68</f>
        <v>0</v>
      </c>
      <c r="BA68" s="358"/>
      <c r="BB68" s="156"/>
      <c r="BC68" s="210"/>
      <c r="BD68" s="156"/>
      <c r="BE68" s="212"/>
      <c r="BF68" s="154">
        <f t="shared" ref="BF68" si="775">BC68*BE68</f>
        <v>0</v>
      </c>
      <c r="BG68" s="405"/>
    </row>
    <row r="69" spans="1:59" s="85" customFormat="1" x14ac:dyDescent="0.25">
      <c r="A69" s="359" t="s">
        <v>163</v>
      </c>
      <c r="B69" s="151" t="s">
        <v>132</v>
      </c>
      <c r="C69" s="209"/>
      <c r="D69" s="157"/>
      <c r="E69" s="211"/>
      <c r="F69" s="157"/>
      <c r="G69" s="152">
        <f t="shared" ref="G69" si="776">$C69*$E69</f>
        <v>0</v>
      </c>
      <c r="H69" s="357">
        <f t="shared" ref="H69" si="777">SUM(G69:G70)</f>
        <v>0</v>
      </c>
      <c r="I69" s="364"/>
      <c r="J69" s="364"/>
      <c r="K69" s="173"/>
      <c r="L69" s="209"/>
      <c r="M69" s="157"/>
      <c r="N69" s="211"/>
      <c r="O69" s="157"/>
      <c r="P69" s="152">
        <f t="shared" ref="P69" si="778">L69*N69</f>
        <v>0</v>
      </c>
      <c r="Q69" s="357">
        <f t="shared" ref="Q69" si="779">P69+P70</f>
        <v>0</v>
      </c>
      <c r="R69" s="209"/>
      <c r="S69" s="157"/>
      <c r="T69" s="211"/>
      <c r="U69" s="157"/>
      <c r="V69" s="152">
        <f t="shared" ref="V69" si="780">R69*T69</f>
        <v>0</v>
      </c>
      <c r="W69" s="357">
        <f t="shared" ref="W69" si="781">V69+V70</f>
        <v>0</v>
      </c>
      <c r="X69" s="209"/>
      <c r="Y69" s="157"/>
      <c r="Z69" s="211"/>
      <c r="AA69" s="157"/>
      <c r="AB69" s="152">
        <f t="shared" ref="AB69" si="782">X69*Z69</f>
        <v>0</v>
      </c>
      <c r="AC69" s="357">
        <f t="shared" ref="AC69" si="783">AB69+AB70</f>
        <v>0</v>
      </c>
      <c r="AD69" s="209"/>
      <c r="AE69" s="157"/>
      <c r="AF69" s="211"/>
      <c r="AG69" s="157"/>
      <c r="AH69" s="152">
        <f t="shared" ref="AH69" si="784">AD69*AF69</f>
        <v>0</v>
      </c>
      <c r="AI69" s="357">
        <f t="shared" ref="AI69" si="785">AH69+AH70</f>
        <v>0</v>
      </c>
      <c r="AJ69" s="209"/>
      <c r="AK69" s="157"/>
      <c r="AL69" s="211"/>
      <c r="AM69" s="157"/>
      <c r="AN69" s="152">
        <f t="shared" ref="AN69" si="786">AJ69*AL69</f>
        <v>0</v>
      </c>
      <c r="AO69" s="357">
        <f t="shared" ref="AO69" si="787">AN69+AN70</f>
        <v>0</v>
      </c>
      <c r="AP69" s="209"/>
      <c r="AQ69" s="157"/>
      <c r="AR69" s="211"/>
      <c r="AS69" s="157"/>
      <c r="AT69" s="152">
        <f t="shared" ref="AT69" si="788">AP69*AR69</f>
        <v>0</v>
      </c>
      <c r="AU69" s="357">
        <f t="shared" ref="AU69" si="789">AT69+AT70</f>
        <v>0</v>
      </c>
      <c r="AV69" s="209"/>
      <c r="AW69" s="157"/>
      <c r="AX69" s="211"/>
      <c r="AY69" s="157"/>
      <c r="AZ69" s="152">
        <f t="shared" ref="AZ69" si="790">AV69*AX69</f>
        <v>0</v>
      </c>
      <c r="BA69" s="357">
        <f t="shared" ref="BA69" si="791">AZ69+AZ70</f>
        <v>0</v>
      </c>
      <c r="BB69" s="209"/>
      <c r="BC69" s="157"/>
      <c r="BD69" s="211"/>
      <c r="BE69" s="157"/>
      <c r="BF69" s="152">
        <f t="shared" ref="BF69" si="792">BB69*BD69</f>
        <v>0</v>
      </c>
      <c r="BG69" s="404">
        <f t="shared" ref="BG69" si="793">BF69+BF70</f>
        <v>0</v>
      </c>
    </row>
    <row r="70" spans="1:59" s="85" customFormat="1" ht="13" thickBot="1" x14ac:dyDescent="0.3">
      <c r="A70" s="360"/>
      <c r="B70" s="153" t="s">
        <v>133</v>
      </c>
      <c r="C70" s="156"/>
      <c r="D70" s="210"/>
      <c r="E70" s="156"/>
      <c r="F70" s="212"/>
      <c r="G70" s="154">
        <f t="shared" ref="G70" si="794">$D70*$F70</f>
        <v>0</v>
      </c>
      <c r="H70" s="358"/>
      <c r="I70" s="363"/>
      <c r="J70" s="363"/>
      <c r="K70" s="174"/>
      <c r="L70" s="156"/>
      <c r="M70" s="210"/>
      <c r="N70" s="156"/>
      <c r="O70" s="212"/>
      <c r="P70" s="154">
        <f t="shared" ref="P70" si="795">M70*O70</f>
        <v>0</v>
      </c>
      <c r="Q70" s="358"/>
      <c r="R70" s="156"/>
      <c r="S70" s="210"/>
      <c r="T70" s="156"/>
      <c r="U70" s="212"/>
      <c r="V70" s="154">
        <f t="shared" ref="V70" si="796">S70*U70</f>
        <v>0</v>
      </c>
      <c r="W70" s="358"/>
      <c r="X70" s="156"/>
      <c r="Y70" s="210"/>
      <c r="Z70" s="156"/>
      <c r="AA70" s="212"/>
      <c r="AB70" s="154">
        <f t="shared" ref="AB70" si="797">Y70*AA70</f>
        <v>0</v>
      </c>
      <c r="AC70" s="358"/>
      <c r="AD70" s="156"/>
      <c r="AE70" s="210"/>
      <c r="AF70" s="156"/>
      <c r="AG70" s="212"/>
      <c r="AH70" s="154">
        <f t="shared" ref="AH70" si="798">AE70*AG70</f>
        <v>0</v>
      </c>
      <c r="AI70" s="358"/>
      <c r="AJ70" s="156"/>
      <c r="AK70" s="210"/>
      <c r="AL70" s="156"/>
      <c r="AM70" s="212"/>
      <c r="AN70" s="154">
        <f t="shared" ref="AN70" si="799">AK70*AM70</f>
        <v>0</v>
      </c>
      <c r="AO70" s="358"/>
      <c r="AP70" s="156"/>
      <c r="AQ70" s="210"/>
      <c r="AR70" s="156"/>
      <c r="AS70" s="212"/>
      <c r="AT70" s="154">
        <f t="shared" ref="AT70" si="800">AQ70*AS70</f>
        <v>0</v>
      </c>
      <c r="AU70" s="358"/>
      <c r="AV70" s="156"/>
      <c r="AW70" s="210"/>
      <c r="AX70" s="156"/>
      <c r="AY70" s="212"/>
      <c r="AZ70" s="154">
        <f t="shared" ref="AZ70" si="801">AW70*AY70</f>
        <v>0</v>
      </c>
      <c r="BA70" s="358"/>
      <c r="BB70" s="156"/>
      <c r="BC70" s="210"/>
      <c r="BD70" s="156"/>
      <c r="BE70" s="212"/>
      <c r="BF70" s="154">
        <f t="shared" ref="BF70" si="802">BC70*BE70</f>
        <v>0</v>
      </c>
      <c r="BG70" s="405"/>
    </row>
    <row r="71" spans="1:59" s="85" customFormat="1" x14ac:dyDescent="0.25">
      <c r="A71" s="359" t="s">
        <v>164</v>
      </c>
      <c r="B71" s="151" t="s">
        <v>132</v>
      </c>
      <c r="C71" s="209"/>
      <c r="D71" s="157"/>
      <c r="E71" s="211"/>
      <c r="F71" s="157"/>
      <c r="G71" s="152">
        <f t="shared" ref="G71" si="803">$C71*$E71</f>
        <v>0</v>
      </c>
      <c r="H71" s="357">
        <f t="shared" ref="H71" si="804">SUM(G71:G72)</f>
        <v>0</v>
      </c>
      <c r="I71" s="364"/>
      <c r="J71" s="364"/>
      <c r="K71" s="173"/>
      <c r="L71" s="209"/>
      <c r="M71" s="157"/>
      <c r="N71" s="211"/>
      <c r="O71" s="157"/>
      <c r="P71" s="152">
        <f t="shared" ref="P71" si="805">L71*N71</f>
        <v>0</v>
      </c>
      <c r="Q71" s="357">
        <f t="shared" ref="Q71" si="806">P71+P72</f>
        <v>0</v>
      </c>
      <c r="R71" s="209"/>
      <c r="S71" s="157"/>
      <c r="T71" s="211"/>
      <c r="U71" s="157"/>
      <c r="V71" s="152">
        <f t="shared" ref="V71" si="807">R71*T71</f>
        <v>0</v>
      </c>
      <c r="W71" s="357">
        <f t="shared" ref="W71" si="808">V71+V72</f>
        <v>0</v>
      </c>
      <c r="X71" s="209"/>
      <c r="Y71" s="157"/>
      <c r="Z71" s="211"/>
      <c r="AA71" s="157"/>
      <c r="AB71" s="152">
        <f t="shared" ref="AB71" si="809">X71*Z71</f>
        <v>0</v>
      </c>
      <c r="AC71" s="357">
        <f t="shared" ref="AC71" si="810">AB71+AB72</f>
        <v>0</v>
      </c>
      <c r="AD71" s="209"/>
      <c r="AE71" s="157"/>
      <c r="AF71" s="211"/>
      <c r="AG71" s="157"/>
      <c r="AH71" s="152">
        <f t="shared" ref="AH71" si="811">AD71*AF71</f>
        <v>0</v>
      </c>
      <c r="AI71" s="357">
        <f t="shared" ref="AI71" si="812">AH71+AH72</f>
        <v>0</v>
      </c>
      <c r="AJ71" s="209"/>
      <c r="AK71" s="157"/>
      <c r="AL71" s="211"/>
      <c r="AM71" s="157"/>
      <c r="AN71" s="152">
        <f t="shared" ref="AN71" si="813">AJ71*AL71</f>
        <v>0</v>
      </c>
      <c r="AO71" s="357">
        <f t="shared" ref="AO71" si="814">AN71+AN72</f>
        <v>0</v>
      </c>
      <c r="AP71" s="209"/>
      <c r="AQ71" s="157"/>
      <c r="AR71" s="211"/>
      <c r="AS71" s="157"/>
      <c r="AT71" s="152">
        <f t="shared" ref="AT71" si="815">AP71*AR71</f>
        <v>0</v>
      </c>
      <c r="AU71" s="357">
        <f t="shared" ref="AU71" si="816">AT71+AT72</f>
        <v>0</v>
      </c>
      <c r="AV71" s="209"/>
      <c r="AW71" s="157"/>
      <c r="AX71" s="211"/>
      <c r="AY71" s="157"/>
      <c r="AZ71" s="152">
        <f t="shared" ref="AZ71" si="817">AV71*AX71</f>
        <v>0</v>
      </c>
      <c r="BA71" s="357">
        <f t="shared" ref="BA71" si="818">AZ71+AZ72</f>
        <v>0</v>
      </c>
      <c r="BB71" s="209"/>
      <c r="BC71" s="157"/>
      <c r="BD71" s="211"/>
      <c r="BE71" s="157"/>
      <c r="BF71" s="152">
        <f t="shared" ref="BF71" si="819">BB71*BD71</f>
        <v>0</v>
      </c>
      <c r="BG71" s="404">
        <f t="shared" ref="BG71" si="820">BF71+BF72</f>
        <v>0</v>
      </c>
    </row>
    <row r="72" spans="1:59" s="85" customFormat="1" ht="13" thickBot="1" x14ac:dyDescent="0.3">
      <c r="A72" s="360"/>
      <c r="B72" s="153" t="s">
        <v>133</v>
      </c>
      <c r="C72" s="156"/>
      <c r="D72" s="210"/>
      <c r="E72" s="156"/>
      <c r="F72" s="212"/>
      <c r="G72" s="154">
        <f t="shared" ref="G72" si="821">$D72*$F72</f>
        <v>0</v>
      </c>
      <c r="H72" s="358"/>
      <c r="I72" s="363"/>
      <c r="J72" s="363"/>
      <c r="K72" s="174"/>
      <c r="L72" s="156"/>
      <c r="M72" s="210"/>
      <c r="N72" s="156"/>
      <c r="O72" s="212"/>
      <c r="P72" s="154">
        <f t="shared" ref="P72" si="822">M72*O72</f>
        <v>0</v>
      </c>
      <c r="Q72" s="358"/>
      <c r="R72" s="156"/>
      <c r="S72" s="210"/>
      <c r="T72" s="156"/>
      <c r="U72" s="212"/>
      <c r="V72" s="154">
        <f t="shared" ref="V72" si="823">S72*U72</f>
        <v>0</v>
      </c>
      <c r="W72" s="358"/>
      <c r="X72" s="156"/>
      <c r="Y72" s="210"/>
      <c r="Z72" s="156"/>
      <c r="AA72" s="212"/>
      <c r="AB72" s="154">
        <f t="shared" ref="AB72" si="824">Y72*AA72</f>
        <v>0</v>
      </c>
      <c r="AC72" s="358"/>
      <c r="AD72" s="156"/>
      <c r="AE72" s="210"/>
      <c r="AF72" s="156"/>
      <c r="AG72" s="212"/>
      <c r="AH72" s="154">
        <f t="shared" ref="AH72" si="825">AE72*AG72</f>
        <v>0</v>
      </c>
      <c r="AI72" s="358"/>
      <c r="AJ72" s="156"/>
      <c r="AK72" s="210"/>
      <c r="AL72" s="156"/>
      <c r="AM72" s="212"/>
      <c r="AN72" s="154">
        <f t="shared" ref="AN72" si="826">AK72*AM72</f>
        <v>0</v>
      </c>
      <c r="AO72" s="358"/>
      <c r="AP72" s="156"/>
      <c r="AQ72" s="210"/>
      <c r="AR72" s="156"/>
      <c r="AS72" s="212"/>
      <c r="AT72" s="154">
        <f t="shared" ref="AT72" si="827">AQ72*AS72</f>
        <v>0</v>
      </c>
      <c r="AU72" s="358"/>
      <c r="AV72" s="156"/>
      <c r="AW72" s="210"/>
      <c r="AX72" s="156"/>
      <c r="AY72" s="212"/>
      <c r="AZ72" s="154">
        <f t="shared" ref="AZ72" si="828">AW72*AY72</f>
        <v>0</v>
      </c>
      <c r="BA72" s="358"/>
      <c r="BB72" s="156"/>
      <c r="BC72" s="210"/>
      <c r="BD72" s="156"/>
      <c r="BE72" s="212"/>
      <c r="BF72" s="154">
        <f t="shared" ref="BF72" si="829">BC72*BE72</f>
        <v>0</v>
      </c>
      <c r="BG72" s="405"/>
    </row>
    <row r="73" spans="1:59" s="85" customFormat="1" x14ac:dyDescent="0.25">
      <c r="A73" s="359" t="s">
        <v>165</v>
      </c>
      <c r="B73" s="151" t="s">
        <v>132</v>
      </c>
      <c r="C73" s="209"/>
      <c r="D73" s="157"/>
      <c r="E73" s="211"/>
      <c r="F73" s="157"/>
      <c r="G73" s="152">
        <f t="shared" ref="G73" si="830">$C73*$E73</f>
        <v>0</v>
      </c>
      <c r="H73" s="357">
        <f t="shared" ref="H73" si="831">SUM(G73:G74)</f>
        <v>0</v>
      </c>
      <c r="I73" s="364"/>
      <c r="J73" s="364"/>
      <c r="K73" s="173"/>
      <c r="L73" s="209"/>
      <c r="M73" s="157"/>
      <c r="N73" s="211"/>
      <c r="O73" s="157"/>
      <c r="P73" s="152">
        <f t="shared" ref="P73" si="832">L73*N73</f>
        <v>0</v>
      </c>
      <c r="Q73" s="357">
        <f t="shared" ref="Q73" si="833">P73+P74</f>
        <v>0</v>
      </c>
      <c r="R73" s="209"/>
      <c r="S73" s="157"/>
      <c r="T73" s="211"/>
      <c r="U73" s="157"/>
      <c r="V73" s="152">
        <f t="shared" ref="V73" si="834">R73*T73</f>
        <v>0</v>
      </c>
      <c r="W73" s="357">
        <f t="shared" ref="W73" si="835">V73+V74</f>
        <v>0</v>
      </c>
      <c r="X73" s="209"/>
      <c r="Y73" s="157"/>
      <c r="Z73" s="211"/>
      <c r="AA73" s="157"/>
      <c r="AB73" s="152">
        <f t="shared" ref="AB73" si="836">X73*Z73</f>
        <v>0</v>
      </c>
      <c r="AC73" s="357">
        <f t="shared" ref="AC73" si="837">AB73+AB74</f>
        <v>0</v>
      </c>
      <c r="AD73" s="209"/>
      <c r="AE73" s="157"/>
      <c r="AF73" s="211"/>
      <c r="AG73" s="157"/>
      <c r="AH73" s="152">
        <f t="shared" ref="AH73" si="838">AD73*AF73</f>
        <v>0</v>
      </c>
      <c r="AI73" s="357">
        <f t="shared" ref="AI73" si="839">AH73+AH74</f>
        <v>0</v>
      </c>
      <c r="AJ73" s="209"/>
      <c r="AK73" s="157"/>
      <c r="AL73" s="211"/>
      <c r="AM73" s="157"/>
      <c r="AN73" s="152">
        <f t="shared" ref="AN73" si="840">AJ73*AL73</f>
        <v>0</v>
      </c>
      <c r="AO73" s="357">
        <f t="shared" ref="AO73" si="841">AN73+AN74</f>
        <v>0</v>
      </c>
      <c r="AP73" s="209"/>
      <c r="AQ73" s="157"/>
      <c r="AR73" s="211"/>
      <c r="AS73" s="157"/>
      <c r="AT73" s="152">
        <f t="shared" ref="AT73" si="842">AP73*AR73</f>
        <v>0</v>
      </c>
      <c r="AU73" s="357">
        <f t="shared" ref="AU73" si="843">AT73+AT74</f>
        <v>0</v>
      </c>
      <c r="AV73" s="209"/>
      <c r="AW73" s="157"/>
      <c r="AX73" s="211"/>
      <c r="AY73" s="157"/>
      <c r="AZ73" s="152">
        <f t="shared" ref="AZ73" si="844">AV73*AX73</f>
        <v>0</v>
      </c>
      <c r="BA73" s="357">
        <f t="shared" ref="BA73" si="845">AZ73+AZ74</f>
        <v>0</v>
      </c>
      <c r="BB73" s="209"/>
      <c r="BC73" s="157"/>
      <c r="BD73" s="211"/>
      <c r="BE73" s="157"/>
      <c r="BF73" s="152">
        <f t="shared" ref="BF73" si="846">BB73*BD73</f>
        <v>0</v>
      </c>
      <c r="BG73" s="404">
        <f t="shared" ref="BG73" si="847">BF73+BF74</f>
        <v>0</v>
      </c>
    </row>
    <row r="74" spans="1:59" s="85" customFormat="1" ht="13" thickBot="1" x14ac:dyDescent="0.3">
      <c r="A74" s="360"/>
      <c r="B74" s="153" t="s">
        <v>133</v>
      </c>
      <c r="C74" s="156"/>
      <c r="D74" s="210"/>
      <c r="E74" s="156"/>
      <c r="F74" s="212"/>
      <c r="G74" s="154">
        <f t="shared" ref="G74" si="848">$D74*$F74</f>
        <v>0</v>
      </c>
      <c r="H74" s="358"/>
      <c r="I74" s="363"/>
      <c r="J74" s="363"/>
      <c r="K74" s="174"/>
      <c r="L74" s="156"/>
      <c r="M74" s="210"/>
      <c r="N74" s="156"/>
      <c r="O74" s="212"/>
      <c r="P74" s="154">
        <f t="shared" ref="P74" si="849">M74*O74</f>
        <v>0</v>
      </c>
      <c r="Q74" s="358"/>
      <c r="R74" s="156"/>
      <c r="S74" s="210"/>
      <c r="T74" s="156"/>
      <c r="U74" s="212"/>
      <c r="V74" s="154">
        <f t="shared" ref="V74" si="850">S74*U74</f>
        <v>0</v>
      </c>
      <c r="W74" s="358"/>
      <c r="X74" s="156"/>
      <c r="Y74" s="210"/>
      <c r="Z74" s="156"/>
      <c r="AA74" s="212"/>
      <c r="AB74" s="154">
        <f t="shared" ref="AB74" si="851">Y74*AA74</f>
        <v>0</v>
      </c>
      <c r="AC74" s="358"/>
      <c r="AD74" s="156"/>
      <c r="AE74" s="210"/>
      <c r="AF74" s="156"/>
      <c r="AG74" s="212"/>
      <c r="AH74" s="154">
        <f t="shared" ref="AH74" si="852">AE74*AG74</f>
        <v>0</v>
      </c>
      <c r="AI74" s="358"/>
      <c r="AJ74" s="156"/>
      <c r="AK74" s="210"/>
      <c r="AL74" s="156"/>
      <c r="AM74" s="212"/>
      <c r="AN74" s="154">
        <f t="shared" ref="AN74" si="853">AK74*AM74</f>
        <v>0</v>
      </c>
      <c r="AO74" s="358"/>
      <c r="AP74" s="156"/>
      <c r="AQ74" s="210"/>
      <c r="AR74" s="156"/>
      <c r="AS74" s="212"/>
      <c r="AT74" s="154">
        <f t="shared" ref="AT74" si="854">AQ74*AS74</f>
        <v>0</v>
      </c>
      <c r="AU74" s="358"/>
      <c r="AV74" s="156"/>
      <c r="AW74" s="210"/>
      <c r="AX74" s="156"/>
      <c r="AY74" s="212"/>
      <c r="AZ74" s="154">
        <f t="shared" ref="AZ74" si="855">AW74*AY74</f>
        <v>0</v>
      </c>
      <c r="BA74" s="358"/>
      <c r="BB74" s="156"/>
      <c r="BC74" s="210"/>
      <c r="BD74" s="156"/>
      <c r="BE74" s="212"/>
      <c r="BF74" s="154">
        <f t="shared" ref="BF74" si="856">BC74*BE74</f>
        <v>0</v>
      </c>
      <c r="BG74" s="405"/>
    </row>
    <row r="75" spans="1:59" s="85" customFormat="1" x14ac:dyDescent="0.25">
      <c r="A75" s="359" t="s">
        <v>166</v>
      </c>
      <c r="B75" s="151" t="s">
        <v>132</v>
      </c>
      <c r="C75" s="209"/>
      <c r="D75" s="157"/>
      <c r="E75" s="211"/>
      <c r="F75" s="157"/>
      <c r="G75" s="152">
        <f t="shared" ref="G75" si="857">$C75*$E75</f>
        <v>0</v>
      </c>
      <c r="H75" s="357">
        <f t="shared" ref="H75" si="858">SUM(G75:G76)</f>
        <v>0</v>
      </c>
      <c r="I75" s="364"/>
      <c r="J75" s="364"/>
      <c r="K75" s="173"/>
      <c r="L75" s="209"/>
      <c r="M75" s="157"/>
      <c r="N75" s="211"/>
      <c r="O75" s="157"/>
      <c r="P75" s="152">
        <f t="shared" ref="P75" si="859">L75*N75</f>
        <v>0</v>
      </c>
      <c r="Q75" s="357">
        <f t="shared" ref="Q75" si="860">P75+P76</f>
        <v>0</v>
      </c>
      <c r="R75" s="209"/>
      <c r="S75" s="157"/>
      <c r="T75" s="211"/>
      <c r="U75" s="157"/>
      <c r="V75" s="152">
        <f t="shared" ref="V75" si="861">R75*T75</f>
        <v>0</v>
      </c>
      <c r="W75" s="357">
        <f t="shared" ref="W75" si="862">V75+V76</f>
        <v>0</v>
      </c>
      <c r="X75" s="209"/>
      <c r="Y75" s="157"/>
      <c r="Z75" s="211"/>
      <c r="AA75" s="157"/>
      <c r="AB75" s="152">
        <f t="shared" ref="AB75" si="863">X75*Z75</f>
        <v>0</v>
      </c>
      <c r="AC75" s="357">
        <f t="shared" ref="AC75" si="864">AB75+AB76</f>
        <v>0</v>
      </c>
      <c r="AD75" s="209"/>
      <c r="AE75" s="157"/>
      <c r="AF75" s="211"/>
      <c r="AG75" s="157"/>
      <c r="AH75" s="152">
        <f t="shared" ref="AH75" si="865">AD75*AF75</f>
        <v>0</v>
      </c>
      <c r="AI75" s="357">
        <f t="shared" ref="AI75" si="866">AH75+AH76</f>
        <v>0</v>
      </c>
      <c r="AJ75" s="209"/>
      <c r="AK75" s="157"/>
      <c r="AL75" s="211"/>
      <c r="AM75" s="157"/>
      <c r="AN75" s="152">
        <f t="shared" ref="AN75" si="867">AJ75*AL75</f>
        <v>0</v>
      </c>
      <c r="AO75" s="357">
        <f t="shared" ref="AO75" si="868">AN75+AN76</f>
        <v>0</v>
      </c>
      <c r="AP75" s="209"/>
      <c r="AQ75" s="157"/>
      <c r="AR75" s="211"/>
      <c r="AS75" s="157"/>
      <c r="AT75" s="152">
        <f t="shared" ref="AT75" si="869">AP75*AR75</f>
        <v>0</v>
      </c>
      <c r="AU75" s="357">
        <f t="shared" ref="AU75" si="870">AT75+AT76</f>
        <v>0</v>
      </c>
      <c r="AV75" s="209"/>
      <c r="AW75" s="157"/>
      <c r="AX75" s="211"/>
      <c r="AY75" s="157"/>
      <c r="AZ75" s="152">
        <f t="shared" ref="AZ75" si="871">AV75*AX75</f>
        <v>0</v>
      </c>
      <c r="BA75" s="357">
        <f t="shared" ref="BA75" si="872">AZ75+AZ76</f>
        <v>0</v>
      </c>
      <c r="BB75" s="209"/>
      <c r="BC75" s="157"/>
      <c r="BD75" s="211"/>
      <c r="BE75" s="157"/>
      <c r="BF75" s="152">
        <f t="shared" ref="BF75" si="873">BB75*BD75</f>
        <v>0</v>
      </c>
      <c r="BG75" s="404">
        <f t="shared" ref="BG75" si="874">BF75+BF76</f>
        <v>0</v>
      </c>
    </row>
    <row r="76" spans="1:59" s="85" customFormat="1" ht="13" thickBot="1" x14ac:dyDescent="0.3">
      <c r="A76" s="360"/>
      <c r="B76" s="153" t="s">
        <v>133</v>
      </c>
      <c r="C76" s="156"/>
      <c r="D76" s="210"/>
      <c r="E76" s="156"/>
      <c r="F76" s="212"/>
      <c r="G76" s="154">
        <f t="shared" ref="G76" si="875">$D76*$F76</f>
        <v>0</v>
      </c>
      <c r="H76" s="358"/>
      <c r="I76" s="363"/>
      <c r="J76" s="363"/>
      <c r="K76" s="174"/>
      <c r="L76" s="156"/>
      <c r="M76" s="210"/>
      <c r="N76" s="156"/>
      <c r="O76" s="212"/>
      <c r="P76" s="154">
        <f t="shared" ref="P76" si="876">M76*O76</f>
        <v>0</v>
      </c>
      <c r="Q76" s="358"/>
      <c r="R76" s="156"/>
      <c r="S76" s="210"/>
      <c r="T76" s="156"/>
      <c r="U76" s="212"/>
      <c r="V76" s="154">
        <f t="shared" ref="V76" si="877">S76*U76</f>
        <v>0</v>
      </c>
      <c r="W76" s="358"/>
      <c r="X76" s="156"/>
      <c r="Y76" s="210"/>
      <c r="Z76" s="156"/>
      <c r="AA76" s="212"/>
      <c r="AB76" s="154">
        <f t="shared" ref="AB76" si="878">Y76*AA76</f>
        <v>0</v>
      </c>
      <c r="AC76" s="358"/>
      <c r="AD76" s="156"/>
      <c r="AE76" s="210"/>
      <c r="AF76" s="156"/>
      <c r="AG76" s="212"/>
      <c r="AH76" s="154">
        <f t="shared" ref="AH76" si="879">AE76*AG76</f>
        <v>0</v>
      </c>
      <c r="AI76" s="358"/>
      <c r="AJ76" s="156"/>
      <c r="AK76" s="210"/>
      <c r="AL76" s="156"/>
      <c r="AM76" s="212"/>
      <c r="AN76" s="154">
        <f t="shared" ref="AN76" si="880">AK76*AM76</f>
        <v>0</v>
      </c>
      <c r="AO76" s="358"/>
      <c r="AP76" s="156"/>
      <c r="AQ76" s="210"/>
      <c r="AR76" s="156"/>
      <c r="AS76" s="212"/>
      <c r="AT76" s="154">
        <f t="shared" ref="AT76" si="881">AQ76*AS76</f>
        <v>0</v>
      </c>
      <c r="AU76" s="358"/>
      <c r="AV76" s="156"/>
      <c r="AW76" s="210"/>
      <c r="AX76" s="156"/>
      <c r="AY76" s="212"/>
      <c r="AZ76" s="154">
        <f t="shared" ref="AZ76" si="882">AW76*AY76</f>
        <v>0</v>
      </c>
      <c r="BA76" s="358"/>
      <c r="BB76" s="156"/>
      <c r="BC76" s="210"/>
      <c r="BD76" s="156"/>
      <c r="BE76" s="212"/>
      <c r="BF76" s="154">
        <f t="shared" ref="BF76" si="883">BC76*BE76</f>
        <v>0</v>
      </c>
      <c r="BG76" s="405"/>
    </row>
    <row r="77" spans="1:59" s="85" customFormat="1" x14ac:dyDescent="0.25">
      <c r="A77" s="359" t="s">
        <v>167</v>
      </c>
      <c r="B77" s="151" t="s">
        <v>132</v>
      </c>
      <c r="C77" s="209"/>
      <c r="D77" s="157"/>
      <c r="E77" s="211"/>
      <c r="F77" s="157"/>
      <c r="G77" s="152">
        <f t="shared" ref="G77" si="884">$C77*$E77</f>
        <v>0</v>
      </c>
      <c r="H77" s="357">
        <f t="shared" ref="H77" si="885">SUM(G77:G78)</f>
        <v>0</v>
      </c>
      <c r="I77" s="364"/>
      <c r="J77" s="364"/>
      <c r="K77" s="173"/>
      <c r="L77" s="209"/>
      <c r="M77" s="157"/>
      <c r="N77" s="211"/>
      <c r="O77" s="157"/>
      <c r="P77" s="152">
        <f t="shared" ref="P77" si="886">L77*N77</f>
        <v>0</v>
      </c>
      <c r="Q77" s="357">
        <f t="shared" ref="Q77" si="887">P77+P78</f>
        <v>0</v>
      </c>
      <c r="R77" s="209"/>
      <c r="S77" s="157"/>
      <c r="T77" s="211"/>
      <c r="U77" s="157"/>
      <c r="V77" s="152">
        <f t="shared" ref="V77" si="888">R77*T77</f>
        <v>0</v>
      </c>
      <c r="W77" s="357">
        <f t="shared" ref="W77" si="889">V77+V78</f>
        <v>0</v>
      </c>
      <c r="X77" s="209"/>
      <c r="Y77" s="157"/>
      <c r="Z77" s="211"/>
      <c r="AA77" s="157"/>
      <c r="AB77" s="152">
        <f t="shared" ref="AB77" si="890">X77*Z77</f>
        <v>0</v>
      </c>
      <c r="AC77" s="357">
        <f t="shared" ref="AC77" si="891">AB77+AB78</f>
        <v>0</v>
      </c>
      <c r="AD77" s="209"/>
      <c r="AE77" s="157"/>
      <c r="AF77" s="211"/>
      <c r="AG77" s="157"/>
      <c r="AH77" s="152">
        <f t="shared" ref="AH77" si="892">AD77*AF77</f>
        <v>0</v>
      </c>
      <c r="AI77" s="357">
        <f t="shared" ref="AI77" si="893">AH77+AH78</f>
        <v>0</v>
      </c>
      <c r="AJ77" s="209"/>
      <c r="AK77" s="157"/>
      <c r="AL77" s="211"/>
      <c r="AM77" s="157"/>
      <c r="AN77" s="152">
        <f t="shared" ref="AN77" si="894">AJ77*AL77</f>
        <v>0</v>
      </c>
      <c r="AO77" s="357">
        <f t="shared" ref="AO77" si="895">AN77+AN78</f>
        <v>0</v>
      </c>
      <c r="AP77" s="209"/>
      <c r="AQ77" s="157"/>
      <c r="AR77" s="211"/>
      <c r="AS77" s="157"/>
      <c r="AT77" s="152">
        <f t="shared" ref="AT77" si="896">AP77*AR77</f>
        <v>0</v>
      </c>
      <c r="AU77" s="357">
        <f t="shared" ref="AU77" si="897">AT77+AT78</f>
        <v>0</v>
      </c>
      <c r="AV77" s="209"/>
      <c r="AW77" s="157"/>
      <c r="AX77" s="211"/>
      <c r="AY77" s="157"/>
      <c r="AZ77" s="152">
        <f t="shared" ref="AZ77" si="898">AV77*AX77</f>
        <v>0</v>
      </c>
      <c r="BA77" s="357">
        <f t="shared" ref="BA77" si="899">AZ77+AZ78</f>
        <v>0</v>
      </c>
      <c r="BB77" s="209"/>
      <c r="BC77" s="157"/>
      <c r="BD77" s="211"/>
      <c r="BE77" s="157"/>
      <c r="BF77" s="152">
        <f t="shared" ref="BF77" si="900">BB77*BD77</f>
        <v>0</v>
      </c>
      <c r="BG77" s="404">
        <f t="shared" ref="BG77" si="901">BF77+BF78</f>
        <v>0</v>
      </c>
    </row>
    <row r="78" spans="1:59" s="85" customFormat="1" ht="13" thickBot="1" x14ac:dyDescent="0.3">
      <c r="A78" s="360"/>
      <c r="B78" s="153" t="s">
        <v>133</v>
      </c>
      <c r="C78" s="156"/>
      <c r="D78" s="210"/>
      <c r="E78" s="156"/>
      <c r="F78" s="212"/>
      <c r="G78" s="154">
        <f t="shared" ref="G78" si="902">$D78*$F78</f>
        <v>0</v>
      </c>
      <c r="H78" s="358"/>
      <c r="I78" s="363"/>
      <c r="J78" s="363"/>
      <c r="K78" s="174"/>
      <c r="L78" s="156"/>
      <c r="M78" s="210"/>
      <c r="N78" s="156"/>
      <c r="O78" s="212"/>
      <c r="P78" s="154">
        <f t="shared" ref="P78" si="903">M78*O78</f>
        <v>0</v>
      </c>
      <c r="Q78" s="358"/>
      <c r="R78" s="156"/>
      <c r="S78" s="210"/>
      <c r="T78" s="156"/>
      <c r="U78" s="212"/>
      <c r="V78" s="154">
        <f t="shared" ref="V78" si="904">S78*U78</f>
        <v>0</v>
      </c>
      <c r="W78" s="358"/>
      <c r="X78" s="156"/>
      <c r="Y78" s="210"/>
      <c r="Z78" s="156"/>
      <c r="AA78" s="212"/>
      <c r="AB78" s="154">
        <f t="shared" ref="AB78" si="905">Y78*AA78</f>
        <v>0</v>
      </c>
      <c r="AC78" s="358"/>
      <c r="AD78" s="156"/>
      <c r="AE78" s="210"/>
      <c r="AF78" s="156"/>
      <c r="AG78" s="212"/>
      <c r="AH78" s="154">
        <f t="shared" ref="AH78" si="906">AE78*AG78</f>
        <v>0</v>
      </c>
      <c r="AI78" s="358"/>
      <c r="AJ78" s="156"/>
      <c r="AK78" s="210"/>
      <c r="AL78" s="156"/>
      <c r="AM78" s="212"/>
      <c r="AN78" s="154">
        <f t="shared" ref="AN78" si="907">AK78*AM78</f>
        <v>0</v>
      </c>
      <c r="AO78" s="358"/>
      <c r="AP78" s="156"/>
      <c r="AQ78" s="210"/>
      <c r="AR78" s="156"/>
      <c r="AS78" s="212"/>
      <c r="AT78" s="154">
        <f t="shared" ref="AT78" si="908">AQ78*AS78</f>
        <v>0</v>
      </c>
      <c r="AU78" s="358"/>
      <c r="AV78" s="156"/>
      <c r="AW78" s="210"/>
      <c r="AX78" s="156"/>
      <c r="AY78" s="212"/>
      <c r="AZ78" s="154">
        <f t="shared" ref="AZ78" si="909">AW78*AY78</f>
        <v>0</v>
      </c>
      <c r="BA78" s="358"/>
      <c r="BB78" s="156"/>
      <c r="BC78" s="210"/>
      <c r="BD78" s="156"/>
      <c r="BE78" s="212"/>
      <c r="BF78" s="154">
        <f t="shared" ref="BF78" si="910">BC78*BE78</f>
        <v>0</v>
      </c>
      <c r="BG78" s="405"/>
    </row>
    <row r="79" spans="1:59" s="85" customFormat="1" x14ac:dyDescent="0.25">
      <c r="A79" s="359" t="s">
        <v>168</v>
      </c>
      <c r="B79" s="151" t="s">
        <v>132</v>
      </c>
      <c r="C79" s="209"/>
      <c r="D79" s="157"/>
      <c r="E79" s="211"/>
      <c r="F79" s="157"/>
      <c r="G79" s="152">
        <f t="shared" ref="G79" si="911">$C79*$E79</f>
        <v>0</v>
      </c>
      <c r="H79" s="357">
        <f t="shared" ref="H79" si="912">SUM(G79:G80)</f>
        <v>0</v>
      </c>
      <c r="I79" s="364"/>
      <c r="J79" s="364"/>
      <c r="K79" s="173"/>
      <c r="L79" s="209"/>
      <c r="M79" s="157"/>
      <c r="N79" s="211"/>
      <c r="O79" s="157"/>
      <c r="P79" s="152">
        <f t="shared" ref="P79" si="913">L79*N79</f>
        <v>0</v>
      </c>
      <c r="Q79" s="357">
        <f t="shared" ref="Q79" si="914">P79+P80</f>
        <v>0</v>
      </c>
      <c r="R79" s="209"/>
      <c r="S79" s="157"/>
      <c r="T79" s="211"/>
      <c r="U79" s="157"/>
      <c r="V79" s="152">
        <f t="shared" ref="V79" si="915">R79*T79</f>
        <v>0</v>
      </c>
      <c r="W79" s="357">
        <f t="shared" ref="W79" si="916">V79+V80</f>
        <v>0</v>
      </c>
      <c r="X79" s="209"/>
      <c r="Y79" s="157"/>
      <c r="Z79" s="211"/>
      <c r="AA79" s="157"/>
      <c r="AB79" s="152">
        <f t="shared" ref="AB79" si="917">X79*Z79</f>
        <v>0</v>
      </c>
      <c r="AC79" s="357">
        <f t="shared" ref="AC79" si="918">AB79+AB80</f>
        <v>0</v>
      </c>
      <c r="AD79" s="209"/>
      <c r="AE79" s="157"/>
      <c r="AF79" s="211"/>
      <c r="AG79" s="157"/>
      <c r="AH79" s="152">
        <f t="shared" ref="AH79" si="919">AD79*AF79</f>
        <v>0</v>
      </c>
      <c r="AI79" s="357">
        <f t="shared" ref="AI79" si="920">AH79+AH80</f>
        <v>0</v>
      </c>
      <c r="AJ79" s="209"/>
      <c r="AK79" s="157"/>
      <c r="AL79" s="211"/>
      <c r="AM79" s="157"/>
      <c r="AN79" s="152">
        <f t="shared" ref="AN79" si="921">AJ79*AL79</f>
        <v>0</v>
      </c>
      <c r="AO79" s="357">
        <f t="shared" ref="AO79" si="922">AN79+AN80</f>
        <v>0</v>
      </c>
      <c r="AP79" s="209"/>
      <c r="AQ79" s="157"/>
      <c r="AR79" s="211"/>
      <c r="AS79" s="157"/>
      <c r="AT79" s="152">
        <f t="shared" ref="AT79" si="923">AP79*AR79</f>
        <v>0</v>
      </c>
      <c r="AU79" s="357">
        <f t="shared" ref="AU79" si="924">AT79+AT80</f>
        <v>0</v>
      </c>
      <c r="AV79" s="209"/>
      <c r="AW79" s="157"/>
      <c r="AX79" s="211"/>
      <c r="AY79" s="157"/>
      <c r="AZ79" s="152">
        <f t="shared" ref="AZ79" si="925">AV79*AX79</f>
        <v>0</v>
      </c>
      <c r="BA79" s="357">
        <f t="shared" ref="BA79" si="926">AZ79+AZ80</f>
        <v>0</v>
      </c>
      <c r="BB79" s="209"/>
      <c r="BC79" s="157"/>
      <c r="BD79" s="211"/>
      <c r="BE79" s="157"/>
      <c r="BF79" s="152">
        <f t="shared" ref="BF79" si="927">BB79*BD79</f>
        <v>0</v>
      </c>
      <c r="BG79" s="404">
        <f t="shared" ref="BG79" si="928">BF79+BF80</f>
        <v>0</v>
      </c>
    </row>
    <row r="80" spans="1:59" s="85" customFormat="1" ht="13" thickBot="1" x14ac:dyDescent="0.3">
      <c r="A80" s="360"/>
      <c r="B80" s="153" t="s">
        <v>133</v>
      </c>
      <c r="C80" s="156"/>
      <c r="D80" s="210"/>
      <c r="E80" s="156"/>
      <c r="F80" s="212"/>
      <c r="G80" s="154">
        <f t="shared" ref="G80" si="929">$D80*$F80</f>
        <v>0</v>
      </c>
      <c r="H80" s="358"/>
      <c r="I80" s="363"/>
      <c r="J80" s="363"/>
      <c r="K80" s="174"/>
      <c r="L80" s="156"/>
      <c r="M80" s="210"/>
      <c r="N80" s="156"/>
      <c r="O80" s="212"/>
      <c r="P80" s="154">
        <f t="shared" ref="P80" si="930">M80*O80</f>
        <v>0</v>
      </c>
      <c r="Q80" s="358"/>
      <c r="R80" s="156"/>
      <c r="S80" s="210"/>
      <c r="T80" s="156"/>
      <c r="U80" s="212"/>
      <c r="V80" s="154">
        <f t="shared" ref="V80" si="931">S80*U80</f>
        <v>0</v>
      </c>
      <c r="W80" s="358"/>
      <c r="X80" s="156"/>
      <c r="Y80" s="210"/>
      <c r="Z80" s="156"/>
      <c r="AA80" s="212"/>
      <c r="AB80" s="154">
        <f t="shared" ref="AB80" si="932">Y80*AA80</f>
        <v>0</v>
      </c>
      <c r="AC80" s="358"/>
      <c r="AD80" s="156"/>
      <c r="AE80" s="210"/>
      <c r="AF80" s="156"/>
      <c r="AG80" s="212"/>
      <c r="AH80" s="154">
        <f t="shared" ref="AH80" si="933">AE80*AG80</f>
        <v>0</v>
      </c>
      <c r="AI80" s="358"/>
      <c r="AJ80" s="156"/>
      <c r="AK80" s="210"/>
      <c r="AL80" s="156"/>
      <c r="AM80" s="212"/>
      <c r="AN80" s="154">
        <f t="shared" ref="AN80" si="934">AK80*AM80</f>
        <v>0</v>
      </c>
      <c r="AO80" s="358"/>
      <c r="AP80" s="156"/>
      <c r="AQ80" s="210"/>
      <c r="AR80" s="156"/>
      <c r="AS80" s="212"/>
      <c r="AT80" s="154">
        <f t="shared" ref="AT80" si="935">AQ80*AS80</f>
        <v>0</v>
      </c>
      <c r="AU80" s="358"/>
      <c r="AV80" s="156"/>
      <c r="AW80" s="210"/>
      <c r="AX80" s="156"/>
      <c r="AY80" s="212"/>
      <c r="AZ80" s="154">
        <f t="shared" ref="AZ80" si="936">AW80*AY80</f>
        <v>0</v>
      </c>
      <c r="BA80" s="358"/>
      <c r="BB80" s="156"/>
      <c r="BC80" s="210"/>
      <c r="BD80" s="156"/>
      <c r="BE80" s="212"/>
      <c r="BF80" s="154">
        <f t="shared" ref="BF80" si="937">BC80*BE80</f>
        <v>0</v>
      </c>
      <c r="BG80" s="405"/>
    </row>
    <row r="81" spans="1:59" s="85" customFormat="1" x14ac:dyDescent="0.25">
      <c r="A81" s="359" t="s">
        <v>169</v>
      </c>
      <c r="B81" s="151" t="s">
        <v>132</v>
      </c>
      <c r="C81" s="209"/>
      <c r="D81" s="157"/>
      <c r="E81" s="211"/>
      <c r="F81" s="157"/>
      <c r="G81" s="152">
        <f t="shared" ref="G81" si="938">$C81*$E81</f>
        <v>0</v>
      </c>
      <c r="H81" s="357">
        <f t="shared" ref="H81" si="939">SUM(G81:G82)</f>
        <v>0</v>
      </c>
      <c r="I81" s="364"/>
      <c r="J81" s="364"/>
      <c r="K81" s="173"/>
      <c r="L81" s="209"/>
      <c r="M81" s="157"/>
      <c r="N81" s="211"/>
      <c r="O81" s="157"/>
      <c r="P81" s="152">
        <f t="shared" ref="P81" si="940">L81*N81</f>
        <v>0</v>
      </c>
      <c r="Q81" s="357">
        <f t="shared" ref="Q81" si="941">P81+P82</f>
        <v>0</v>
      </c>
      <c r="R81" s="209"/>
      <c r="S81" s="157"/>
      <c r="T81" s="211"/>
      <c r="U81" s="157"/>
      <c r="V81" s="152">
        <f t="shared" ref="V81" si="942">R81*T81</f>
        <v>0</v>
      </c>
      <c r="W81" s="357">
        <f t="shared" ref="W81" si="943">V81+V82</f>
        <v>0</v>
      </c>
      <c r="X81" s="209"/>
      <c r="Y81" s="157"/>
      <c r="Z81" s="211"/>
      <c r="AA81" s="157"/>
      <c r="AB81" s="152">
        <f t="shared" ref="AB81" si="944">X81*Z81</f>
        <v>0</v>
      </c>
      <c r="AC81" s="357">
        <f t="shared" ref="AC81" si="945">AB81+AB82</f>
        <v>0</v>
      </c>
      <c r="AD81" s="209"/>
      <c r="AE81" s="157"/>
      <c r="AF81" s="211"/>
      <c r="AG81" s="157"/>
      <c r="AH81" s="152">
        <f t="shared" ref="AH81" si="946">AD81*AF81</f>
        <v>0</v>
      </c>
      <c r="AI81" s="357">
        <f t="shared" ref="AI81" si="947">AH81+AH82</f>
        <v>0</v>
      </c>
      <c r="AJ81" s="209"/>
      <c r="AK81" s="157"/>
      <c r="AL81" s="211"/>
      <c r="AM81" s="157"/>
      <c r="AN81" s="152">
        <f t="shared" ref="AN81" si="948">AJ81*AL81</f>
        <v>0</v>
      </c>
      <c r="AO81" s="357">
        <f t="shared" ref="AO81" si="949">AN81+AN82</f>
        <v>0</v>
      </c>
      <c r="AP81" s="209"/>
      <c r="AQ81" s="157"/>
      <c r="AR81" s="211"/>
      <c r="AS81" s="157"/>
      <c r="AT81" s="152">
        <f t="shared" ref="AT81" si="950">AP81*AR81</f>
        <v>0</v>
      </c>
      <c r="AU81" s="357">
        <f t="shared" ref="AU81" si="951">AT81+AT82</f>
        <v>0</v>
      </c>
      <c r="AV81" s="209"/>
      <c r="AW81" s="157"/>
      <c r="AX81" s="211"/>
      <c r="AY81" s="157"/>
      <c r="AZ81" s="152">
        <f t="shared" ref="AZ81" si="952">AV81*AX81</f>
        <v>0</v>
      </c>
      <c r="BA81" s="357">
        <f t="shared" ref="BA81" si="953">AZ81+AZ82</f>
        <v>0</v>
      </c>
      <c r="BB81" s="209"/>
      <c r="BC81" s="157"/>
      <c r="BD81" s="211"/>
      <c r="BE81" s="157"/>
      <c r="BF81" s="152">
        <f t="shared" ref="BF81" si="954">BB81*BD81</f>
        <v>0</v>
      </c>
      <c r="BG81" s="404">
        <f t="shared" ref="BG81" si="955">BF81+BF82</f>
        <v>0</v>
      </c>
    </row>
    <row r="82" spans="1:59" s="85" customFormat="1" ht="13" thickBot="1" x14ac:dyDescent="0.3">
      <c r="A82" s="360"/>
      <c r="B82" s="153" t="s">
        <v>133</v>
      </c>
      <c r="C82" s="156"/>
      <c r="D82" s="210"/>
      <c r="E82" s="156"/>
      <c r="F82" s="212"/>
      <c r="G82" s="154">
        <f t="shared" ref="G82" si="956">$D82*$F82</f>
        <v>0</v>
      </c>
      <c r="H82" s="358"/>
      <c r="I82" s="363"/>
      <c r="J82" s="363"/>
      <c r="K82" s="174"/>
      <c r="L82" s="156"/>
      <c r="M82" s="210"/>
      <c r="N82" s="156"/>
      <c r="O82" s="212"/>
      <c r="P82" s="154">
        <f t="shared" ref="P82" si="957">M82*O82</f>
        <v>0</v>
      </c>
      <c r="Q82" s="358"/>
      <c r="R82" s="156"/>
      <c r="S82" s="210"/>
      <c r="T82" s="156"/>
      <c r="U82" s="212"/>
      <c r="V82" s="154">
        <f t="shared" ref="V82" si="958">S82*U82</f>
        <v>0</v>
      </c>
      <c r="W82" s="358"/>
      <c r="X82" s="156"/>
      <c r="Y82" s="210"/>
      <c r="Z82" s="156"/>
      <c r="AA82" s="212"/>
      <c r="AB82" s="154">
        <f t="shared" ref="AB82" si="959">Y82*AA82</f>
        <v>0</v>
      </c>
      <c r="AC82" s="358"/>
      <c r="AD82" s="156"/>
      <c r="AE82" s="210"/>
      <c r="AF82" s="156"/>
      <c r="AG82" s="212"/>
      <c r="AH82" s="154">
        <f t="shared" ref="AH82" si="960">AE82*AG82</f>
        <v>0</v>
      </c>
      <c r="AI82" s="358"/>
      <c r="AJ82" s="156"/>
      <c r="AK82" s="210"/>
      <c r="AL82" s="156"/>
      <c r="AM82" s="212"/>
      <c r="AN82" s="154">
        <f t="shared" ref="AN82" si="961">AK82*AM82</f>
        <v>0</v>
      </c>
      <c r="AO82" s="358"/>
      <c r="AP82" s="156"/>
      <c r="AQ82" s="210"/>
      <c r="AR82" s="156"/>
      <c r="AS82" s="212"/>
      <c r="AT82" s="154">
        <f t="shared" ref="AT82" si="962">AQ82*AS82</f>
        <v>0</v>
      </c>
      <c r="AU82" s="358"/>
      <c r="AV82" s="156"/>
      <c r="AW82" s="210"/>
      <c r="AX82" s="156"/>
      <c r="AY82" s="212"/>
      <c r="AZ82" s="154">
        <f t="shared" ref="AZ82" si="963">AW82*AY82</f>
        <v>0</v>
      </c>
      <c r="BA82" s="358"/>
      <c r="BB82" s="156"/>
      <c r="BC82" s="210"/>
      <c r="BD82" s="156"/>
      <c r="BE82" s="212"/>
      <c r="BF82" s="154">
        <f t="shared" ref="BF82" si="964">BC82*BE82</f>
        <v>0</v>
      </c>
      <c r="BG82" s="405"/>
    </row>
    <row r="83" spans="1:59" s="85" customFormat="1" x14ac:dyDescent="0.25">
      <c r="A83" s="359" t="s">
        <v>170</v>
      </c>
      <c r="B83" s="151" t="s">
        <v>132</v>
      </c>
      <c r="C83" s="209"/>
      <c r="D83" s="157"/>
      <c r="E83" s="211"/>
      <c r="F83" s="157"/>
      <c r="G83" s="152">
        <f t="shared" ref="G83" si="965">$C83*$E83</f>
        <v>0</v>
      </c>
      <c r="H83" s="357">
        <f t="shared" ref="H83" si="966">SUM(G83:G84)</f>
        <v>0</v>
      </c>
      <c r="I83" s="364"/>
      <c r="J83" s="364"/>
      <c r="K83" s="173"/>
      <c r="L83" s="209"/>
      <c r="M83" s="157"/>
      <c r="N83" s="211"/>
      <c r="O83" s="157"/>
      <c r="P83" s="152">
        <f t="shared" ref="P83" si="967">L83*N83</f>
        <v>0</v>
      </c>
      <c r="Q83" s="357">
        <f t="shared" ref="Q83" si="968">P83+P84</f>
        <v>0</v>
      </c>
      <c r="R83" s="209"/>
      <c r="S83" s="157"/>
      <c r="T83" s="211"/>
      <c r="U83" s="157"/>
      <c r="V83" s="152">
        <f t="shared" ref="V83" si="969">R83*T83</f>
        <v>0</v>
      </c>
      <c r="W83" s="357">
        <f t="shared" ref="W83" si="970">V83+V84</f>
        <v>0</v>
      </c>
      <c r="X83" s="209"/>
      <c r="Y83" s="157"/>
      <c r="Z83" s="211"/>
      <c r="AA83" s="157"/>
      <c r="AB83" s="152">
        <f t="shared" ref="AB83" si="971">X83*Z83</f>
        <v>0</v>
      </c>
      <c r="AC83" s="357">
        <f t="shared" ref="AC83" si="972">AB83+AB84</f>
        <v>0</v>
      </c>
      <c r="AD83" s="209"/>
      <c r="AE83" s="157"/>
      <c r="AF83" s="211"/>
      <c r="AG83" s="157"/>
      <c r="AH83" s="152">
        <f t="shared" ref="AH83" si="973">AD83*AF83</f>
        <v>0</v>
      </c>
      <c r="AI83" s="357">
        <f t="shared" ref="AI83" si="974">AH83+AH84</f>
        <v>0</v>
      </c>
      <c r="AJ83" s="209"/>
      <c r="AK83" s="157"/>
      <c r="AL83" s="211"/>
      <c r="AM83" s="157"/>
      <c r="AN83" s="152">
        <f t="shared" ref="AN83" si="975">AJ83*AL83</f>
        <v>0</v>
      </c>
      <c r="AO83" s="357">
        <f t="shared" ref="AO83" si="976">AN83+AN84</f>
        <v>0</v>
      </c>
      <c r="AP83" s="209"/>
      <c r="AQ83" s="157"/>
      <c r="AR83" s="211"/>
      <c r="AS83" s="157"/>
      <c r="AT83" s="152">
        <f t="shared" ref="AT83" si="977">AP83*AR83</f>
        <v>0</v>
      </c>
      <c r="AU83" s="357">
        <f t="shared" ref="AU83" si="978">AT83+AT84</f>
        <v>0</v>
      </c>
      <c r="AV83" s="209"/>
      <c r="AW83" s="157"/>
      <c r="AX83" s="211"/>
      <c r="AY83" s="157"/>
      <c r="AZ83" s="152">
        <f t="shared" ref="AZ83" si="979">AV83*AX83</f>
        <v>0</v>
      </c>
      <c r="BA83" s="357">
        <f t="shared" ref="BA83" si="980">AZ83+AZ84</f>
        <v>0</v>
      </c>
      <c r="BB83" s="209"/>
      <c r="BC83" s="157"/>
      <c r="BD83" s="211"/>
      <c r="BE83" s="157"/>
      <c r="BF83" s="152">
        <f t="shared" ref="BF83" si="981">BB83*BD83</f>
        <v>0</v>
      </c>
      <c r="BG83" s="404">
        <f t="shared" ref="BG83" si="982">BF83+BF84</f>
        <v>0</v>
      </c>
    </row>
    <row r="84" spans="1:59" s="85" customFormat="1" ht="13" thickBot="1" x14ac:dyDescent="0.3">
      <c r="A84" s="360"/>
      <c r="B84" s="153" t="s">
        <v>133</v>
      </c>
      <c r="C84" s="156"/>
      <c r="D84" s="210"/>
      <c r="E84" s="156"/>
      <c r="F84" s="212"/>
      <c r="G84" s="154">
        <f t="shared" ref="G84" si="983">$D84*$F84</f>
        <v>0</v>
      </c>
      <c r="H84" s="358"/>
      <c r="I84" s="363"/>
      <c r="J84" s="363"/>
      <c r="K84" s="174"/>
      <c r="L84" s="156"/>
      <c r="M84" s="210"/>
      <c r="N84" s="156"/>
      <c r="O84" s="212"/>
      <c r="P84" s="154">
        <f t="shared" ref="P84" si="984">M84*O84</f>
        <v>0</v>
      </c>
      <c r="Q84" s="358"/>
      <c r="R84" s="156"/>
      <c r="S84" s="210"/>
      <c r="T84" s="156"/>
      <c r="U84" s="212"/>
      <c r="V84" s="154">
        <f t="shared" ref="V84" si="985">S84*U84</f>
        <v>0</v>
      </c>
      <c r="W84" s="358"/>
      <c r="X84" s="156"/>
      <c r="Y84" s="210"/>
      <c r="Z84" s="156"/>
      <c r="AA84" s="212"/>
      <c r="AB84" s="154">
        <f t="shared" ref="AB84" si="986">Y84*AA84</f>
        <v>0</v>
      </c>
      <c r="AC84" s="358"/>
      <c r="AD84" s="156"/>
      <c r="AE84" s="210"/>
      <c r="AF84" s="156"/>
      <c r="AG84" s="212"/>
      <c r="AH84" s="154">
        <f t="shared" ref="AH84" si="987">AE84*AG84</f>
        <v>0</v>
      </c>
      <c r="AI84" s="358"/>
      <c r="AJ84" s="156"/>
      <c r="AK84" s="210"/>
      <c r="AL84" s="156"/>
      <c r="AM84" s="212"/>
      <c r="AN84" s="154">
        <f t="shared" ref="AN84" si="988">AK84*AM84</f>
        <v>0</v>
      </c>
      <c r="AO84" s="358"/>
      <c r="AP84" s="156"/>
      <c r="AQ84" s="210"/>
      <c r="AR84" s="156"/>
      <c r="AS84" s="212"/>
      <c r="AT84" s="154">
        <f t="shared" ref="AT84" si="989">AQ84*AS84</f>
        <v>0</v>
      </c>
      <c r="AU84" s="358"/>
      <c r="AV84" s="156"/>
      <c r="AW84" s="210"/>
      <c r="AX84" s="156"/>
      <c r="AY84" s="212"/>
      <c r="AZ84" s="154">
        <f t="shared" ref="AZ84" si="990">AW84*AY84</f>
        <v>0</v>
      </c>
      <c r="BA84" s="358"/>
      <c r="BB84" s="156"/>
      <c r="BC84" s="210"/>
      <c r="BD84" s="156"/>
      <c r="BE84" s="212"/>
      <c r="BF84" s="154">
        <f t="shared" ref="BF84" si="991">BC84*BE84</f>
        <v>0</v>
      </c>
      <c r="BG84" s="405"/>
    </row>
    <row r="85" spans="1:59" s="85" customFormat="1" x14ac:dyDescent="0.25">
      <c r="A85" s="359" t="s">
        <v>171</v>
      </c>
      <c r="B85" s="151" t="s">
        <v>132</v>
      </c>
      <c r="C85" s="209"/>
      <c r="D85" s="157"/>
      <c r="E85" s="211"/>
      <c r="F85" s="157"/>
      <c r="G85" s="152">
        <f t="shared" ref="G85" si="992">$C85*$E85</f>
        <v>0</v>
      </c>
      <c r="H85" s="357">
        <f t="shared" ref="H85" si="993">SUM(G85:G86)</f>
        <v>0</v>
      </c>
      <c r="I85" s="364"/>
      <c r="J85" s="364"/>
      <c r="K85" s="173"/>
      <c r="L85" s="209"/>
      <c r="M85" s="157"/>
      <c r="N85" s="211"/>
      <c r="O85" s="157"/>
      <c r="P85" s="152">
        <f t="shared" ref="P85" si="994">L85*N85</f>
        <v>0</v>
      </c>
      <c r="Q85" s="357">
        <f t="shared" ref="Q85" si="995">P85+P86</f>
        <v>0</v>
      </c>
      <c r="R85" s="209"/>
      <c r="S85" s="157"/>
      <c r="T85" s="211"/>
      <c r="U85" s="157"/>
      <c r="V85" s="152">
        <f t="shared" ref="V85" si="996">R85*T85</f>
        <v>0</v>
      </c>
      <c r="W85" s="357">
        <f t="shared" ref="W85" si="997">V85+V86</f>
        <v>0</v>
      </c>
      <c r="X85" s="209"/>
      <c r="Y85" s="157"/>
      <c r="Z85" s="211"/>
      <c r="AA85" s="157"/>
      <c r="AB85" s="152">
        <f t="shared" ref="AB85" si="998">X85*Z85</f>
        <v>0</v>
      </c>
      <c r="AC85" s="357">
        <f t="shared" ref="AC85" si="999">AB85+AB86</f>
        <v>0</v>
      </c>
      <c r="AD85" s="209"/>
      <c r="AE85" s="157"/>
      <c r="AF85" s="211"/>
      <c r="AG85" s="157"/>
      <c r="AH85" s="152">
        <f t="shared" ref="AH85" si="1000">AD85*AF85</f>
        <v>0</v>
      </c>
      <c r="AI85" s="357">
        <f t="shared" ref="AI85" si="1001">AH85+AH86</f>
        <v>0</v>
      </c>
      <c r="AJ85" s="209"/>
      <c r="AK85" s="157"/>
      <c r="AL85" s="211"/>
      <c r="AM85" s="157"/>
      <c r="AN85" s="152">
        <f t="shared" ref="AN85" si="1002">AJ85*AL85</f>
        <v>0</v>
      </c>
      <c r="AO85" s="357">
        <f t="shared" ref="AO85" si="1003">AN85+AN86</f>
        <v>0</v>
      </c>
      <c r="AP85" s="209"/>
      <c r="AQ85" s="157"/>
      <c r="AR85" s="211"/>
      <c r="AS85" s="157"/>
      <c r="AT85" s="152">
        <f t="shared" ref="AT85" si="1004">AP85*AR85</f>
        <v>0</v>
      </c>
      <c r="AU85" s="357">
        <f t="shared" ref="AU85" si="1005">AT85+AT86</f>
        <v>0</v>
      </c>
      <c r="AV85" s="209"/>
      <c r="AW85" s="157"/>
      <c r="AX85" s="211"/>
      <c r="AY85" s="157"/>
      <c r="AZ85" s="152">
        <f t="shared" ref="AZ85" si="1006">AV85*AX85</f>
        <v>0</v>
      </c>
      <c r="BA85" s="357">
        <f t="shared" ref="BA85" si="1007">AZ85+AZ86</f>
        <v>0</v>
      </c>
      <c r="BB85" s="209"/>
      <c r="BC85" s="157"/>
      <c r="BD85" s="211"/>
      <c r="BE85" s="157"/>
      <c r="BF85" s="152">
        <f t="shared" ref="BF85" si="1008">BB85*BD85</f>
        <v>0</v>
      </c>
      <c r="BG85" s="404">
        <f t="shared" ref="BG85" si="1009">BF85+BF86</f>
        <v>0</v>
      </c>
    </row>
    <row r="86" spans="1:59" s="85" customFormat="1" ht="13" thickBot="1" x14ac:dyDescent="0.3">
      <c r="A86" s="360"/>
      <c r="B86" s="153" t="s">
        <v>133</v>
      </c>
      <c r="C86" s="156"/>
      <c r="D86" s="210"/>
      <c r="E86" s="156"/>
      <c r="F86" s="212"/>
      <c r="G86" s="154">
        <f t="shared" ref="G86" si="1010">$D86*$F86</f>
        <v>0</v>
      </c>
      <c r="H86" s="358"/>
      <c r="I86" s="363"/>
      <c r="J86" s="363"/>
      <c r="K86" s="174"/>
      <c r="L86" s="156"/>
      <c r="M86" s="210"/>
      <c r="N86" s="156"/>
      <c r="O86" s="212"/>
      <c r="P86" s="154">
        <f t="shared" ref="P86" si="1011">M86*O86</f>
        <v>0</v>
      </c>
      <c r="Q86" s="358"/>
      <c r="R86" s="156"/>
      <c r="S86" s="210"/>
      <c r="T86" s="156"/>
      <c r="U86" s="212"/>
      <c r="V86" s="154">
        <f t="shared" ref="V86" si="1012">S86*U86</f>
        <v>0</v>
      </c>
      <c r="W86" s="358"/>
      <c r="X86" s="156"/>
      <c r="Y86" s="210"/>
      <c r="Z86" s="156"/>
      <c r="AA86" s="212"/>
      <c r="AB86" s="154">
        <f t="shared" ref="AB86" si="1013">Y86*AA86</f>
        <v>0</v>
      </c>
      <c r="AC86" s="358"/>
      <c r="AD86" s="156"/>
      <c r="AE86" s="210"/>
      <c r="AF86" s="156"/>
      <c r="AG86" s="212"/>
      <c r="AH86" s="154">
        <f t="shared" ref="AH86" si="1014">AE86*AG86</f>
        <v>0</v>
      </c>
      <c r="AI86" s="358"/>
      <c r="AJ86" s="156"/>
      <c r="AK86" s="210"/>
      <c r="AL86" s="156"/>
      <c r="AM86" s="212"/>
      <c r="AN86" s="154">
        <f t="shared" ref="AN86" si="1015">AK86*AM86</f>
        <v>0</v>
      </c>
      <c r="AO86" s="358"/>
      <c r="AP86" s="156"/>
      <c r="AQ86" s="210"/>
      <c r="AR86" s="156"/>
      <c r="AS86" s="212"/>
      <c r="AT86" s="154">
        <f t="shared" ref="AT86" si="1016">AQ86*AS86</f>
        <v>0</v>
      </c>
      <c r="AU86" s="358"/>
      <c r="AV86" s="156"/>
      <c r="AW86" s="210"/>
      <c r="AX86" s="156"/>
      <c r="AY86" s="212"/>
      <c r="AZ86" s="154">
        <f t="shared" ref="AZ86" si="1017">AW86*AY86</f>
        <v>0</v>
      </c>
      <c r="BA86" s="358"/>
      <c r="BB86" s="156"/>
      <c r="BC86" s="210"/>
      <c r="BD86" s="156"/>
      <c r="BE86" s="212"/>
      <c r="BF86" s="154">
        <f t="shared" ref="BF86" si="1018">BC86*BE86</f>
        <v>0</v>
      </c>
      <c r="BG86" s="405"/>
    </row>
    <row r="87" spans="1:59" s="85" customFormat="1" x14ac:dyDescent="0.25">
      <c r="A87" s="361" t="s">
        <v>172</v>
      </c>
      <c r="B87" s="151" t="s">
        <v>132</v>
      </c>
      <c r="C87" s="209"/>
      <c r="D87" s="157"/>
      <c r="E87" s="211"/>
      <c r="F87" s="157"/>
      <c r="G87" s="152">
        <f t="shared" ref="G87" si="1019">$C87*$E87</f>
        <v>0</v>
      </c>
      <c r="H87" s="357">
        <f t="shared" ref="H87" si="1020">SUM(G87:G88)</f>
        <v>0</v>
      </c>
      <c r="I87" s="364"/>
      <c r="J87" s="364"/>
      <c r="K87" s="173"/>
      <c r="L87" s="209"/>
      <c r="M87" s="157"/>
      <c r="N87" s="211"/>
      <c r="O87" s="157"/>
      <c r="P87" s="152">
        <f t="shared" ref="P87" si="1021">L87*N87</f>
        <v>0</v>
      </c>
      <c r="Q87" s="357">
        <f t="shared" ref="Q87" si="1022">P87+P88</f>
        <v>0</v>
      </c>
      <c r="R87" s="209"/>
      <c r="S87" s="157"/>
      <c r="T87" s="211"/>
      <c r="U87" s="157"/>
      <c r="V87" s="152">
        <f t="shared" ref="V87" si="1023">R87*T87</f>
        <v>0</v>
      </c>
      <c r="W87" s="357">
        <f t="shared" ref="W87" si="1024">V87+V88</f>
        <v>0</v>
      </c>
      <c r="X87" s="209"/>
      <c r="Y87" s="157"/>
      <c r="Z87" s="211"/>
      <c r="AA87" s="157"/>
      <c r="AB87" s="152">
        <f t="shared" ref="AB87" si="1025">X87*Z87</f>
        <v>0</v>
      </c>
      <c r="AC87" s="357">
        <f t="shared" ref="AC87" si="1026">AB87+AB88</f>
        <v>0</v>
      </c>
      <c r="AD87" s="209"/>
      <c r="AE87" s="157"/>
      <c r="AF87" s="211"/>
      <c r="AG87" s="157"/>
      <c r="AH87" s="152">
        <f t="shared" ref="AH87" si="1027">AD87*AF87</f>
        <v>0</v>
      </c>
      <c r="AI87" s="357">
        <f t="shared" ref="AI87" si="1028">AH87+AH88</f>
        <v>0</v>
      </c>
      <c r="AJ87" s="209"/>
      <c r="AK87" s="157"/>
      <c r="AL87" s="211"/>
      <c r="AM87" s="157"/>
      <c r="AN87" s="152">
        <f t="shared" ref="AN87" si="1029">AJ87*AL87</f>
        <v>0</v>
      </c>
      <c r="AO87" s="357">
        <f t="shared" ref="AO87" si="1030">AN87+AN88</f>
        <v>0</v>
      </c>
      <c r="AP87" s="209"/>
      <c r="AQ87" s="157"/>
      <c r="AR87" s="211"/>
      <c r="AS87" s="157"/>
      <c r="AT87" s="152">
        <f t="shared" ref="AT87" si="1031">AP87*AR87</f>
        <v>0</v>
      </c>
      <c r="AU87" s="357">
        <f t="shared" ref="AU87" si="1032">AT87+AT88</f>
        <v>0</v>
      </c>
      <c r="AV87" s="209"/>
      <c r="AW87" s="157"/>
      <c r="AX87" s="211"/>
      <c r="AY87" s="157"/>
      <c r="AZ87" s="152">
        <f t="shared" ref="AZ87" si="1033">AV87*AX87</f>
        <v>0</v>
      </c>
      <c r="BA87" s="357">
        <f t="shared" ref="BA87" si="1034">AZ87+AZ88</f>
        <v>0</v>
      </c>
      <c r="BB87" s="209"/>
      <c r="BC87" s="157"/>
      <c r="BD87" s="211"/>
      <c r="BE87" s="157"/>
      <c r="BF87" s="152">
        <f t="shared" ref="BF87" si="1035">BB87*BD87</f>
        <v>0</v>
      </c>
      <c r="BG87" s="404">
        <f t="shared" ref="BG87" si="1036">BF87+BF88</f>
        <v>0</v>
      </c>
    </row>
    <row r="88" spans="1:59" s="85" customFormat="1" ht="13" thickBot="1" x14ac:dyDescent="0.3">
      <c r="A88" s="362"/>
      <c r="B88" s="153" t="s">
        <v>133</v>
      </c>
      <c r="C88" s="156"/>
      <c r="D88" s="210"/>
      <c r="E88" s="156"/>
      <c r="F88" s="212"/>
      <c r="G88" s="154">
        <f t="shared" ref="G88" si="1037">$D88*$F88</f>
        <v>0</v>
      </c>
      <c r="H88" s="358"/>
      <c r="I88" s="363"/>
      <c r="J88" s="363"/>
      <c r="K88" s="174"/>
      <c r="L88" s="156"/>
      <c r="M88" s="210"/>
      <c r="N88" s="156"/>
      <c r="O88" s="212"/>
      <c r="P88" s="154">
        <f t="shared" ref="P88" si="1038">M88*O88</f>
        <v>0</v>
      </c>
      <c r="Q88" s="358"/>
      <c r="R88" s="156"/>
      <c r="S88" s="210"/>
      <c r="T88" s="156"/>
      <c r="U88" s="212"/>
      <c r="V88" s="154">
        <f t="shared" ref="V88" si="1039">S88*U88</f>
        <v>0</v>
      </c>
      <c r="W88" s="358"/>
      <c r="X88" s="156"/>
      <c r="Y88" s="210"/>
      <c r="Z88" s="156"/>
      <c r="AA88" s="212"/>
      <c r="AB88" s="154">
        <f t="shared" ref="AB88" si="1040">Y88*AA88</f>
        <v>0</v>
      </c>
      <c r="AC88" s="358"/>
      <c r="AD88" s="156"/>
      <c r="AE88" s="210"/>
      <c r="AF88" s="156"/>
      <c r="AG88" s="212"/>
      <c r="AH88" s="154">
        <f t="shared" ref="AH88" si="1041">AE88*AG88</f>
        <v>0</v>
      </c>
      <c r="AI88" s="358"/>
      <c r="AJ88" s="156"/>
      <c r="AK88" s="210"/>
      <c r="AL88" s="156"/>
      <c r="AM88" s="212"/>
      <c r="AN88" s="154">
        <f t="shared" ref="AN88" si="1042">AK88*AM88</f>
        <v>0</v>
      </c>
      <c r="AO88" s="358"/>
      <c r="AP88" s="156"/>
      <c r="AQ88" s="210"/>
      <c r="AR88" s="156"/>
      <c r="AS88" s="212"/>
      <c r="AT88" s="154">
        <f t="shared" ref="AT88" si="1043">AQ88*AS88</f>
        <v>0</v>
      </c>
      <c r="AU88" s="358"/>
      <c r="AV88" s="156"/>
      <c r="AW88" s="210"/>
      <c r="AX88" s="156"/>
      <c r="AY88" s="212"/>
      <c r="AZ88" s="154">
        <f t="shared" ref="AZ88" si="1044">AW88*AY88</f>
        <v>0</v>
      </c>
      <c r="BA88" s="358"/>
      <c r="BB88" s="156"/>
      <c r="BC88" s="210"/>
      <c r="BD88" s="156"/>
      <c r="BE88" s="212"/>
      <c r="BF88" s="154">
        <f t="shared" ref="BF88" si="1045">BC88*BE88</f>
        <v>0</v>
      </c>
      <c r="BG88" s="405"/>
    </row>
    <row r="89" spans="1:59" s="85" customFormat="1" x14ac:dyDescent="0.25">
      <c r="A89" s="361" t="s">
        <v>172</v>
      </c>
      <c r="B89" s="151" t="s">
        <v>132</v>
      </c>
      <c r="C89" s="209"/>
      <c r="D89" s="157"/>
      <c r="E89" s="211"/>
      <c r="F89" s="157"/>
      <c r="G89" s="152">
        <f t="shared" ref="G89" si="1046">$C89*$E89</f>
        <v>0</v>
      </c>
      <c r="H89" s="357">
        <f t="shared" ref="H89" si="1047">SUM(G89:G90)</f>
        <v>0</v>
      </c>
      <c r="I89" s="364"/>
      <c r="J89" s="364"/>
      <c r="K89" s="173"/>
      <c r="L89" s="209"/>
      <c r="M89" s="157"/>
      <c r="N89" s="211"/>
      <c r="O89" s="157"/>
      <c r="P89" s="152">
        <f t="shared" ref="P89" si="1048">L89*N89</f>
        <v>0</v>
      </c>
      <c r="Q89" s="357">
        <f t="shared" ref="Q89" si="1049">P89+P90</f>
        <v>0</v>
      </c>
      <c r="R89" s="209"/>
      <c r="S89" s="157"/>
      <c r="T89" s="211"/>
      <c r="U89" s="157"/>
      <c r="V89" s="152">
        <f t="shared" ref="V89" si="1050">R89*T89</f>
        <v>0</v>
      </c>
      <c r="W89" s="357">
        <f t="shared" ref="W89" si="1051">V89+V90</f>
        <v>0</v>
      </c>
      <c r="X89" s="209"/>
      <c r="Y89" s="157"/>
      <c r="Z89" s="211"/>
      <c r="AA89" s="157"/>
      <c r="AB89" s="152">
        <f t="shared" ref="AB89" si="1052">X89*Z89</f>
        <v>0</v>
      </c>
      <c r="AC89" s="357">
        <f t="shared" ref="AC89" si="1053">AB89+AB90</f>
        <v>0</v>
      </c>
      <c r="AD89" s="209"/>
      <c r="AE89" s="157"/>
      <c r="AF89" s="211"/>
      <c r="AG89" s="157"/>
      <c r="AH89" s="152">
        <f t="shared" ref="AH89" si="1054">AD89*AF89</f>
        <v>0</v>
      </c>
      <c r="AI89" s="357">
        <f t="shared" ref="AI89" si="1055">AH89+AH90</f>
        <v>0</v>
      </c>
      <c r="AJ89" s="209"/>
      <c r="AK89" s="157"/>
      <c r="AL89" s="211"/>
      <c r="AM89" s="157"/>
      <c r="AN89" s="152">
        <f t="shared" ref="AN89" si="1056">AJ89*AL89</f>
        <v>0</v>
      </c>
      <c r="AO89" s="357">
        <f t="shared" ref="AO89" si="1057">AN89+AN90</f>
        <v>0</v>
      </c>
      <c r="AP89" s="209"/>
      <c r="AQ89" s="157"/>
      <c r="AR89" s="211"/>
      <c r="AS89" s="157"/>
      <c r="AT89" s="152">
        <f t="shared" ref="AT89" si="1058">AP89*AR89</f>
        <v>0</v>
      </c>
      <c r="AU89" s="357">
        <f t="shared" ref="AU89" si="1059">AT89+AT90</f>
        <v>0</v>
      </c>
      <c r="AV89" s="209"/>
      <c r="AW89" s="157"/>
      <c r="AX89" s="211"/>
      <c r="AY89" s="157"/>
      <c r="AZ89" s="152">
        <f t="shared" ref="AZ89" si="1060">AV89*AX89</f>
        <v>0</v>
      </c>
      <c r="BA89" s="357">
        <f t="shared" ref="BA89" si="1061">AZ89+AZ90</f>
        <v>0</v>
      </c>
      <c r="BB89" s="209"/>
      <c r="BC89" s="157"/>
      <c r="BD89" s="211"/>
      <c r="BE89" s="157"/>
      <c r="BF89" s="152">
        <f t="shared" ref="BF89" si="1062">BB89*BD89</f>
        <v>0</v>
      </c>
      <c r="BG89" s="404">
        <f t="shared" ref="BG89" si="1063">BF89+BF90</f>
        <v>0</v>
      </c>
    </row>
    <row r="90" spans="1:59" s="85" customFormat="1" ht="13" thickBot="1" x14ac:dyDescent="0.3">
      <c r="A90" s="362"/>
      <c r="B90" s="153" t="s">
        <v>133</v>
      </c>
      <c r="C90" s="156"/>
      <c r="D90" s="210"/>
      <c r="E90" s="156"/>
      <c r="F90" s="212"/>
      <c r="G90" s="154">
        <f t="shared" ref="G90" si="1064">$D90*$F90</f>
        <v>0</v>
      </c>
      <c r="H90" s="358"/>
      <c r="I90" s="363"/>
      <c r="J90" s="363"/>
      <c r="K90" s="174"/>
      <c r="L90" s="156"/>
      <c r="M90" s="210"/>
      <c r="N90" s="156"/>
      <c r="O90" s="212"/>
      <c r="P90" s="154">
        <f t="shared" ref="P90" si="1065">M90*O90</f>
        <v>0</v>
      </c>
      <c r="Q90" s="358"/>
      <c r="R90" s="156"/>
      <c r="S90" s="210"/>
      <c r="T90" s="156"/>
      <c r="U90" s="212"/>
      <c r="V90" s="154">
        <f t="shared" ref="V90" si="1066">S90*U90</f>
        <v>0</v>
      </c>
      <c r="W90" s="358"/>
      <c r="X90" s="156"/>
      <c r="Y90" s="210"/>
      <c r="Z90" s="156"/>
      <c r="AA90" s="212"/>
      <c r="AB90" s="154">
        <f t="shared" ref="AB90" si="1067">Y90*AA90</f>
        <v>0</v>
      </c>
      <c r="AC90" s="358"/>
      <c r="AD90" s="156"/>
      <c r="AE90" s="210"/>
      <c r="AF90" s="156"/>
      <c r="AG90" s="212"/>
      <c r="AH90" s="154">
        <f t="shared" ref="AH90" si="1068">AE90*AG90</f>
        <v>0</v>
      </c>
      <c r="AI90" s="358"/>
      <c r="AJ90" s="156"/>
      <c r="AK90" s="210"/>
      <c r="AL90" s="156"/>
      <c r="AM90" s="212"/>
      <c r="AN90" s="154">
        <f t="shared" ref="AN90" si="1069">AK90*AM90</f>
        <v>0</v>
      </c>
      <c r="AO90" s="358"/>
      <c r="AP90" s="156"/>
      <c r="AQ90" s="210"/>
      <c r="AR90" s="156"/>
      <c r="AS90" s="212"/>
      <c r="AT90" s="154">
        <f t="shared" ref="AT90" si="1070">AQ90*AS90</f>
        <v>0</v>
      </c>
      <c r="AU90" s="358"/>
      <c r="AV90" s="156"/>
      <c r="AW90" s="210"/>
      <c r="AX90" s="156"/>
      <c r="AY90" s="212"/>
      <c r="AZ90" s="154">
        <f t="shared" ref="AZ90" si="1071">AW90*AY90</f>
        <v>0</v>
      </c>
      <c r="BA90" s="358"/>
      <c r="BB90" s="156"/>
      <c r="BC90" s="210"/>
      <c r="BD90" s="156"/>
      <c r="BE90" s="212"/>
      <c r="BF90" s="154">
        <f t="shared" ref="BF90" si="1072">BC90*BE90</f>
        <v>0</v>
      </c>
      <c r="BG90" s="405"/>
    </row>
    <row r="91" spans="1:59" s="85" customFormat="1" x14ac:dyDescent="0.25">
      <c r="A91" s="361" t="s">
        <v>172</v>
      </c>
      <c r="B91" s="151" t="s">
        <v>132</v>
      </c>
      <c r="C91" s="209"/>
      <c r="D91" s="157"/>
      <c r="E91" s="211"/>
      <c r="F91" s="157"/>
      <c r="G91" s="152">
        <f t="shared" ref="G91" si="1073">$C91*$E91</f>
        <v>0</v>
      </c>
      <c r="H91" s="357">
        <f t="shared" ref="H91" si="1074">SUM(G91:G92)</f>
        <v>0</v>
      </c>
      <c r="I91" s="364"/>
      <c r="J91" s="364"/>
      <c r="K91" s="173"/>
      <c r="L91" s="209"/>
      <c r="M91" s="157"/>
      <c r="N91" s="211"/>
      <c r="O91" s="157"/>
      <c r="P91" s="152">
        <f t="shared" ref="P91" si="1075">L91*N91</f>
        <v>0</v>
      </c>
      <c r="Q91" s="357">
        <f t="shared" ref="Q91" si="1076">P91+P92</f>
        <v>0</v>
      </c>
      <c r="R91" s="209"/>
      <c r="S91" s="157"/>
      <c r="T91" s="211"/>
      <c r="U91" s="157"/>
      <c r="V91" s="152">
        <f t="shared" ref="V91" si="1077">R91*T91</f>
        <v>0</v>
      </c>
      <c r="W91" s="357">
        <f t="shared" ref="W91" si="1078">V91+V92</f>
        <v>0</v>
      </c>
      <c r="X91" s="209"/>
      <c r="Y91" s="157"/>
      <c r="Z91" s="211"/>
      <c r="AA91" s="157"/>
      <c r="AB91" s="152">
        <f t="shared" ref="AB91" si="1079">X91*Z91</f>
        <v>0</v>
      </c>
      <c r="AC91" s="357">
        <f t="shared" ref="AC91" si="1080">AB91+AB92</f>
        <v>0</v>
      </c>
      <c r="AD91" s="209"/>
      <c r="AE91" s="157"/>
      <c r="AF91" s="211"/>
      <c r="AG91" s="157"/>
      <c r="AH91" s="152">
        <f t="shared" ref="AH91" si="1081">AD91*AF91</f>
        <v>0</v>
      </c>
      <c r="AI91" s="357">
        <f t="shared" ref="AI91" si="1082">AH91+AH92</f>
        <v>0</v>
      </c>
      <c r="AJ91" s="209"/>
      <c r="AK91" s="157"/>
      <c r="AL91" s="211"/>
      <c r="AM91" s="157"/>
      <c r="AN91" s="152">
        <f t="shared" ref="AN91" si="1083">AJ91*AL91</f>
        <v>0</v>
      </c>
      <c r="AO91" s="357">
        <f t="shared" ref="AO91" si="1084">AN91+AN92</f>
        <v>0</v>
      </c>
      <c r="AP91" s="209"/>
      <c r="AQ91" s="157"/>
      <c r="AR91" s="211"/>
      <c r="AS91" s="157"/>
      <c r="AT91" s="152">
        <f t="shared" ref="AT91" si="1085">AP91*AR91</f>
        <v>0</v>
      </c>
      <c r="AU91" s="357">
        <f t="shared" ref="AU91" si="1086">AT91+AT92</f>
        <v>0</v>
      </c>
      <c r="AV91" s="209"/>
      <c r="AW91" s="157"/>
      <c r="AX91" s="211"/>
      <c r="AY91" s="157"/>
      <c r="AZ91" s="152">
        <f t="shared" ref="AZ91" si="1087">AV91*AX91</f>
        <v>0</v>
      </c>
      <c r="BA91" s="357">
        <f t="shared" ref="BA91" si="1088">AZ91+AZ92</f>
        <v>0</v>
      </c>
      <c r="BB91" s="209"/>
      <c r="BC91" s="157"/>
      <c r="BD91" s="211"/>
      <c r="BE91" s="157"/>
      <c r="BF91" s="152">
        <f t="shared" ref="BF91" si="1089">BB91*BD91</f>
        <v>0</v>
      </c>
      <c r="BG91" s="404">
        <f t="shared" ref="BG91" si="1090">BF91+BF92</f>
        <v>0</v>
      </c>
    </row>
    <row r="92" spans="1:59" s="85" customFormat="1" ht="13" thickBot="1" x14ac:dyDescent="0.3">
      <c r="A92" s="362"/>
      <c r="B92" s="153" t="s">
        <v>133</v>
      </c>
      <c r="C92" s="156"/>
      <c r="D92" s="210"/>
      <c r="E92" s="156"/>
      <c r="F92" s="212"/>
      <c r="G92" s="154">
        <f t="shared" ref="G92" si="1091">$D92*$F92</f>
        <v>0</v>
      </c>
      <c r="H92" s="358"/>
      <c r="I92" s="363"/>
      <c r="J92" s="363"/>
      <c r="K92" s="174"/>
      <c r="L92" s="156"/>
      <c r="M92" s="210"/>
      <c r="N92" s="156"/>
      <c r="O92" s="212"/>
      <c r="P92" s="154">
        <f t="shared" ref="P92" si="1092">M92*O92</f>
        <v>0</v>
      </c>
      <c r="Q92" s="358"/>
      <c r="R92" s="156"/>
      <c r="S92" s="210"/>
      <c r="T92" s="156"/>
      <c r="U92" s="212"/>
      <c r="V92" s="154">
        <f t="shared" ref="V92" si="1093">S92*U92</f>
        <v>0</v>
      </c>
      <c r="W92" s="358"/>
      <c r="X92" s="156"/>
      <c r="Y92" s="210"/>
      <c r="Z92" s="156"/>
      <c r="AA92" s="212"/>
      <c r="AB92" s="154">
        <f t="shared" ref="AB92" si="1094">Y92*AA92</f>
        <v>0</v>
      </c>
      <c r="AC92" s="358"/>
      <c r="AD92" s="156"/>
      <c r="AE92" s="210"/>
      <c r="AF92" s="156"/>
      <c r="AG92" s="212"/>
      <c r="AH92" s="154">
        <f t="shared" ref="AH92" si="1095">AE92*AG92</f>
        <v>0</v>
      </c>
      <c r="AI92" s="358"/>
      <c r="AJ92" s="156"/>
      <c r="AK92" s="210"/>
      <c r="AL92" s="156"/>
      <c r="AM92" s="212"/>
      <c r="AN92" s="154">
        <f t="shared" ref="AN92" si="1096">AK92*AM92</f>
        <v>0</v>
      </c>
      <c r="AO92" s="358"/>
      <c r="AP92" s="156"/>
      <c r="AQ92" s="210"/>
      <c r="AR92" s="156"/>
      <c r="AS92" s="212"/>
      <c r="AT92" s="154">
        <f t="shared" ref="AT92" si="1097">AQ92*AS92</f>
        <v>0</v>
      </c>
      <c r="AU92" s="358"/>
      <c r="AV92" s="156"/>
      <c r="AW92" s="210"/>
      <c r="AX92" s="156"/>
      <c r="AY92" s="212"/>
      <c r="AZ92" s="154">
        <f t="shared" ref="AZ92" si="1098">AW92*AY92</f>
        <v>0</v>
      </c>
      <c r="BA92" s="358"/>
      <c r="BB92" s="156"/>
      <c r="BC92" s="210"/>
      <c r="BD92" s="156"/>
      <c r="BE92" s="212"/>
      <c r="BF92" s="154">
        <f t="shared" ref="BF92" si="1099">BC92*BE92</f>
        <v>0</v>
      </c>
      <c r="BG92" s="405"/>
    </row>
    <row r="93" spans="1:59" s="85" customFormat="1" x14ac:dyDescent="0.25">
      <c r="A93" s="361" t="s">
        <v>172</v>
      </c>
      <c r="B93" s="151" t="s">
        <v>132</v>
      </c>
      <c r="C93" s="209"/>
      <c r="D93" s="157"/>
      <c r="E93" s="211"/>
      <c r="F93" s="157"/>
      <c r="G93" s="152">
        <f t="shared" ref="G93" si="1100">$C93*$E93</f>
        <v>0</v>
      </c>
      <c r="H93" s="357">
        <f t="shared" ref="H93" si="1101">SUM(G93:G94)</f>
        <v>0</v>
      </c>
      <c r="I93" s="364"/>
      <c r="J93" s="364"/>
      <c r="K93" s="173"/>
      <c r="L93" s="209"/>
      <c r="M93" s="157"/>
      <c r="N93" s="211"/>
      <c r="O93" s="157"/>
      <c r="P93" s="152">
        <f t="shared" ref="P93" si="1102">L93*N93</f>
        <v>0</v>
      </c>
      <c r="Q93" s="357">
        <f t="shared" ref="Q93" si="1103">P93+P94</f>
        <v>0</v>
      </c>
      <c r="R93" s="209"/>
      <c r="S93" s="157"/>
      <c r="T93" s="211"/>
      <c r="U93" s="157"/>
      <c r="V93" s="152">
        <f t="shared" ref="V93" si="1104">R93*T93</f>
        <v>0</v>
      </c>
      <c r="W93" s="357">
        <f t="shared" ref="W93" si="1105">V93+V94</f>
        <v>0</v>
      </c>
      <c r="X93" s="209"/>
      <c r="Y93" s="157"/>
      <c r="Z93" s="211"/>
      <c r="AA93" s="157"/>
      <c r="AB93" s="152">
        <f t="shared" ref="AB93" si="1106">X93*Z93</f>
        <v>0</v>
      </c>
      <c r="AC93" s="357">
        <f t="shared" ref="AC93" si="1107">AB93+AB94</f>
        <v>0</v>
      </c>
      <c r="AD93" s="209"/>
      <c r="AE93" s="157"/>
      <c r="AF93" s="211"/>
      <c r="AG93" s="157"/>
      <c r="AH93" s="152">
        <f t="shared" ref="AH93" si="1108">AD93*AF93</f>
        <v>0</v>
      </c>
      <c r="AI93" s="357">
        <f t="shared" ref="AI93" si="1109">AH93+AH94</f>
        <v>0</v>
      </c>
      <c r="AJ93" s="209"/>
      <c r="AK93" s="157"/>
      <c r="AL93" s="211"/>
      <c r="AM93" s="157"/>
      <c r="AN93" s="152">
        <f t="shared" ref="AN93" si="1110">AJ93*AL93</f>
        <v>0</v>
      </c>
      <c r="AO93" s="357">
        <f t="shared" ref="AO93" si="1111">AN93+AN94</f>
        <v>0</v>
      </c>
      <c r="AP93" s="209"/>
      <c r="AQ93" s="157"/>
      <c r="AR93" s="211"/>
      <c r="AS93" s="157"/>
      <c r="AT93" s="152">
        <f t="shared" ref="AT93" si="1112">AP93*AR93</f>
        <v>0</v>
      </c>
      <c r="AU93" s="357">
        <f t="shared" ref="AU93" si="1113">AT93+AT94</f>
        <v>0</v>
      </c>
      <c r="AV93" s="209"/>
      <c r="AW93" s="157"/>
      <c r="AX93" s="211"/>
      <c r="AY93" s="157"/>
      <c r="AZ93" s="152">
        <f t="shared" ref="AZ93" si="1114">AV93*AX93</f>
        <v>0</v>
      </c>
      <c r="BA93" s="357">
        <f t="shared" ref="BA93" si="1115">AZ93+AZ94</f>
        <v>0</v>
      </c>
      <c r="BB93" s="209"/>
      <c r="BC93" s="157"/>
      <c r="BD93" s="211"/>
      <c r="BE93" s="157"/>
      <c r="BF93" s="152">
        <f t="shared" ref="BF93" si="1116">BB93*BD93</f>
        <v>0</v>
      </c>
      <c r="BG93" s="404">
        <f t="shared" ref="BG93" si="1117">BF93+BF94</f>
        <v>0</v>
      </c>
    </row>
    <row r="94" spans="1:59" s="85" customFormat="1" ht="13" thickBot="1" x14ac:dyDescent="0.3">
      <c r="A94" s="362"/>
      <c r="B94" s="153" t="s">
        <v>133</v>
      </c>
      <c r="C94" s="156"/>
      <c r="D94" s="210"/>
      <c r="E94" s="156"/>
      <c r="F94" s="212"/>
      <c r="G94" s="154">
        <f t="shared" ref="G94" si="1118">$D94*$F94</f>
        <v>0</v>
      </c>
      <c r="H94" s="358"/>
      <c r="I94" s="363"/>
      <c r="J94" s="363"/>
      <c r="K94" s="174"/>
      <c r="L94" s="156"/>
      <c r="M94" s="210"/>
      <c r="N94" s="156"/>
      <c r="O94" s="212"/>
      <c r="P94" s="154">
        <f t="shared" ref="P94" si="1119">M94*O94</f>
        <v>0</v>
      </c>
      <c r="Q94" s="358"/>
      <c r="R94" s="156"/>
      <c r="S94" s="210"/>
      <c r="T94" s="156"/>
      <c r="U94" s="212"/>
      <c r="V94" s="154">
        <f t="shared" ref="V94" si="1120">S94*U94</f>
        <v>0</v>
      </c>
      <c r="W94" s="358"/>
      <c r="X94" s="156"/>
      <c r="Y94" s="210"/>
      <c r="Z94" s="156"/>
      <c r="AA94" s="212"/>
      <c r="AB94" s="154">
        <f t="shared" ref="AB94" si="1121">Y94*AA94</f>
        <v>0</v>
      </c>
      <c r="AC94" s="358"/>
      <c r="AD94" s="156"/>
      <c r="AE94" s="210"/>
      <c r="AF94" s="156"/>
      <c r="AG94" s="212"/>
      <c r="AH94" s="154">
        <f t="shared" ref="AH94" si="1122">AE94*AG94</f>
        <v>0</v>
      </c>
      <c r="AI94" s="358"/>
      <c r="AJ94" s="156"/>
      <c r="AK94" s="210"/>
      <c r="AL94" s="156"/>
      <c r="AM94" s="212"/>
      <c r="AN94" s="154">
        <f t="shared" ref="AN94" si="1123">AK94*AM94</f>
        <v>0</v>
      </c>
      <c r="AO94" s="358"/>
      <c r="AP94" s="156"/>
      <c r="AQ94" s="210"/>
      <c r="AR94" s="156"/>
      <c r="AS94" s="212"/>
      <c r="AT94" s="154">
        <f t="shared" ref="AT94" si="1124">AQ94*AS94</f>
        <v>0</v>
      </c>
      <c r="AU94" s="358"/>
      <c r="AV94" s="156"/>
      <c r="AW94" s="210"/>
      <c r="AX94" s="156"/>
      <c r="AY94" s="212"/>
      <c r="AZ94" s="154">
        <f t="shared" ref="AZ94" si="1125">AW94*AY94</f>
        <v>0</v>
      </c>
      <c r="BA94" s="358"/>
      <c r="BB94" s="156"/>
      <c r="BC94" s="210"/>
      <c r="BD94" s="156"/>
      <c r="BE94" s="212"/>
      <c r="BF94" s="154">
        <f t="shared" ref="BF94" si="1126">BC94*BE94</f>
        <v>0</v>
      </c>
      <c r="BG94" s="405"/>
    </row>
    <row r="95" spans="1:59" s="85" customFormat="1" x14ac:dyDescent="0.25">
      <c r="A95" s="361" t="s">
        <v>172</v>
      </c>
      <c r="B95" s="151" t="s">
        <v>132</v>
      </c>
      <c r="C95" s="209"/>
      <c r="D95" s="157"/>
      <c r="E95" s="211"/>
      <c r="F95" s="157"/>
      <c r="G95" s="152">
        <f t="shared" ref="G95" si="1127">$C95*$E95</f>
        <v>0</v>
      </c>
      <c r="H95" s="357">
        <f t="shared" ref="H95" si="1128">SUM(G95:G96)</f>
        <v>0</v>
      </c>
      <c r="I95" s="364"/>
      <c r="J95" s="364"/>
      <c r="K95" s="173"/>
      <c r="L95" s="209"/>
      <c r="M95" s="157"/>
      <c r="N95" s="211"/>
      <c r="O95" s="157"/>
      <c r="P95" s="152">
        <f t="shared" ref="P95" si="1129">L95*N95</f>
        <v>0</v>
      </c>
      <c r="Q95" s="357">
        <f t="shared" ref="Q95" si="1130">P95+P96</f>
        <v>0</v>
      </c>
      <c r="R95" s="209"/>
      <c r="S95" s="157"/>
      <c r="T95" s="211"/>
      <c r="U95" s="157"/>
      <c r="V95" s="152">
        <f t="shared" ref="V95" si="1131">R95*T95</f>
        <v>0</v>
      </c>
      <c r="W95" s="357">
        <f t="shared" ref="W95" si="1132">V95+V96</f>
        <v>0</v>
      </c>
      <c r="X95" s="209"/>
      <c r="Y95" s="157"/>
      <c r="Z95" s="211"/>
      <c r="AA95" s="157"/>
      <c r="AB95" s="152">
        <f t="shared" ref="AB95" si="1133">X95*Z95</f>
        <v>0</v>
      </c>
      <c r="AC95" s="357">
        <f t="shared" ref="AC95" si="1134">AB95+AB96</f>
        <v>0</v>
      </c>
      <c r="AD95" s="209"/>
      <c r="AE95" s="157"/>
      <c r="AF95" s="211"/>
      <c r="AG95" s="157"/>
      <c r="AH95" s="152">
        <f t="shared" ref="AH95" si="1135">AD95*AF95</f>
        <v>0</v>
      </c>
      <c r="AI95" s="357">
        <f t="shared" ref="AI95" si="1136">AH95+AH96</f>
        <v>0</v>
      </c>
      <c r="AJ95" s="209"/>
      <c r="AK95" s="157"/>
      <c r="AL95" s="211"/>
      <c r="AM95" s="157"/>
      <c r="AN95" s="152">
        <f t="shared" ref="AN95" si="1137">AJ95*AL95</f>
        <v>0</v>
      </c>
      <c r="AO95" s="357">
        <f t="shared" ref="AO95" si="1138">AN95+AN96</f>
        <v>0</v>
      </c>
      <c r="AP95" s="209"/>
      <c r="AQ95" s="157"/>
      <c r="AR95" s="211"/>
      <c r="AS95" s="157"/>
      <c r="AT95" s="152">
        <f t="shared" ref="AT95" si="1139">AP95*AR95</f>
        <v>0</v>
      </c>
      <c r="AU95" s="357">
        <f t="shared" ref="AU95" si="1140">AT95+AT96</f>
        <v>0</v>
      </c>
      <c r="AV95" s="209"/>
      <c r="AW95" s="157"/>
      <c r="AX95" s="211"/>
      <c r="AY95" s="157"/>
      <c r="AZ95" s="152">
        <f t="shared" ref="AZ95" si="1141">AV95*AX95</f>
        <v>0</v>
      </c>
      <c r="BA95" s="357">
        <f t="shared" ref="BA95" si="1142">AZ95+AZ96</f>
        <v>0</v>
      </c>
      <c r="BB95" s="209"/>
      <c r="BC95" s="157"/>
      <c r="BD95" s="211"/>
      <c r="BE95" s="157"/>
      <c r="BF95" s="152">
        <f t="shared" ref="BF95" si="1143">BB95*BD95</f>
        <v>0</v>
      </c>
      <c r="BG95" s="404">
        <f t="shared" ref="BG95" si="1144">BF95+BF96</f>
        <v>0</v>
      </c>
    </row>
    <row r="96" spans="1:59" s="85" customFormat="1" ht="13" thickBot="1" x14ac:dyDescent="0.3">
      <c r="A96" s="362"/>
      <c r="B96" s="153" t="s">
        <v>133</v>
      </c>
      <c r="C96" s="156"/>
      <c r="D96" s="210"/>
      <c r="E96" s="156"/>
      <c r="F96" s="212"/>
      <c r="G96" s="154">
        <f t="shared" ref="G96" si="1145">$D96*$F96</f>
        <v>0</v>
      </c>
      <c r="H96" s="358"/>
      <c r="I96" s="363"/>
      <c r="J96" s="363"/>
      <c r="K96" s="174"/>
      <c r="L96" s="156"/>
      <c r="M96" s="210"/>
      <c r="N96" s="156"/>
      <c r="O96" s="212"/>
      <c r="P96" s="154">
        <f t="shared" ref="P96" si="1146">M96*O96</f>
        <v>0</v>
      </c>
      <c r="Q96" s="358"/>
      <c r="R96" s="156"/>
      <c r="S96" s="210"/>
      <c r="T96" s="156"/>
      <c r="U96" s="212"/>
      <c r="V96" s="154">
        <f t="shared" ref="V96" si="1147">S96*U96</f>
        <v>0</v>
      </c>
      <c r="W96" s="358"/>
      <c r="X96" s="156"/>
      <c r="Y96" s="210"/>
      <c r="Z96" s="156"/>
      <c r="AA96" s="212"/>
      <c r="AB96" s="154">
        <f t="shared" ref="AB96" si="1148">Y96*AA96</f>
        <v>0</v>
      </c>
      <c r="AC96" s="358"/>
      <c r="AD96" s="156"/>
      <c r="AE96" s="210"/>
      <c r="AF96" s="156"/>
      <c r="AG96" s="212"/>
      <c r="AH96" s="154">
        <f t="shared" ref="AH96" si="1149">AE96*AG96</f>
        <v>0</v>
      </c>
      <c r="AI96" s="358"/>
      <c r="AJ96" s="156"/>
      <c r="AK96" s="210"/>
      <c r="AL96" s="156"/>
      <c r="AM96" s="212"/>
      <c r="AN96" s="154">
        <f t="shared" ref="AN96" si="1150">AK96*AM96</f>
        <v>0</v>
      </c>
      <c r="AO96" s="358"/>
      <c r="AP96" s="156"/>
      <c r="AQ96" s="210"/>
      <c r="AR96" s="156"/>
      <c r="AS96" s="212"/>
      <c r="AT96" s="154">
        <f t="shared" ref="AT96" si="1151">AQ96*AS96</f>
        <v>0</v>
      </c>
      <c r="AU96" s="358"/>
      <c r="AV96" s="156"/>
      <c r="AW96" s="210"/>
      <c r="AX96" s="156"/>
      <c r="AY96" s="212"/>
      <c r="AZ96" s="154">
        <f t="shared" ref="AZ96" si="1152">AW96*AY96</f>
        <v>0</v>
      </c>
      <c r="BA96" s="358"/>
      <c r="BB96" s="156"/>
      <c r="BC96" s="210"/>
      <c r="BD96" s="156"/>
      <c r="BE96" s="212"/>
      <c r="BF96" s="154">
        <f t="shared" ref="BF96" si="1153">BC96*BE96</f>
        <v>0</v>
      </c>
      <c r="BG96" s="405"/>
    </row>
    <row r="97" spans="1:59" s="85" customFormat="1" x14ac:dyDescent="0.25">
      <c r="A97" s="361" t="s">
        <v>172</v>
      </c>
      <c r="B97" s="151" t="s">
        <v>132</v>
      </c>
      <c r="C97" s="209"/>
      <c r="D97" s="157"/>
      <c r="E97" s="211"/>
      <c r="F97" s="157"/>
      <c r="G97" s="152">
        <f t="shared" ref="G97" si="1154">$C97*$E97</f>
        <v>0</v>
      </c>
      <c r="H97" s="357">
        <f t="shared" ref="H97" si="1155">SUM(G97:G98)</f>
        <v>0</v>
      </c>
      <c r="I97" s="364"/>
      <c r="J97" s="364"/>
      <c r="K97" s="173"/>
      <c r="L97" s="209"/>
      <c r="M97" s="157"/>
      <c r="N97" s="211"/>
      <c r="O97" s="157"/>
      <c r="P97" s="152">
        <f t="shared" ref="P97" si="1156">L97*N97</f>
        <v>0</v>
      </c>
      <c r="Q97" s="357">
        <f t="shared" ref="Q97" si="1157">P97+P98</f>
        <v>0</v>
      </c>
      <c r="R97" s="209"/>
      <c r="S97" s="157"/>
      <c r="T97" s="211"/>
      <c r="U97" s="157"/>
      <c r="V97" s="152">
        <f t="shared" ref="V97" si="1158">R97*T97</f>
        <v>0</v>
      </c>
      <c r="W97" s="357">
        <f t="shared" ref="W97" si="1159">V97+V98</f>
        <v>0</v>
      </c>
      <c r="X97" s="209"/>
      <c r="Y97" s="157"/>
      <c r="Z97" s="211"/>
      <c r="AA97" s="157"/>
      <c r="AB97" s="152">
        <f t="shared" ref="AB97" si="1160">X97*Z97</f>
        <v>0</v>
      </c>
      <c r="AC97" s="357">
        <f t="shared" ref="AC97" si="1161">AB97+AB98</f>
        <v>0</v>
      </c>
      <c r="AD97" s="209"/>
      <c r="AE97" s="157"/>
      <c r="AF97" s="211"/>
      <c r="AG97" s="157"/>
      <c r="AH97" s="152">
        <f t="shared" ref="AH97" si="1162">AD97*AF97</f>
        <v>0</v>
      </c>
      <c r="AI97" s="357">
        <f t="shared" ref="AI97" si="1163">AH97+AH98</f>
        <v>0</v>
      </c>
      <c r="AJ97" s="209"/>
      <c r="AK97" s="157"/>
      <c r="AL97" s="211"/>
      <c r="AM97" s="157"/>
      <c r="AN97" s="152">
        <f t="shared" ref="AN97" si="1164">AJ97*AL97</f>
        <v>0</v>
      </c>
      <c r="AO97" s="357">
        <f t="shared" ref="AO97" si="1165">AN97+AN98</f>
        <v>0</v>
      </c>
      <c r="AP97" s="209"/>
      <c r="AQ97" s="157"/>
      <c r="AR97" s="211"/>
      <c r="AS97" s="157"/>
      <c r="AT97" s="152">
        <f t="shared" ref="AT97" si="1166">AP97*AR97</f>
        <v>0</v>
      </c>
      <c r="AU97" s="357">
        <f t="shared" ref="AU97" si="1167">AT97+AT98</f>
        <v>0</v>
      </c>
      <c r="AV97" s="209"/>
      <c r="AW97" s="157"/>
      <c r="AX97" s="211"/>
      <c r="AY97" s="157"/>
      <c r="AZ97" s="152">
        <f t="shared" ref="AZ97" si="1168">AV97*AX97</f>
        <v>0</v>
      </c>
      <c r="BA97" s="357">
        <f t="shared" ref="BA97" si="1169">AZ97+AZ98</f>
        <v>0</v>
      </c>
      <c r="BB97" s="209"/>
      <c r="BC97" s="157"/>
      <c r="BD97" s="211"/>
      <c r="BE97" s="157"/>
      <c r="BF97" s="152">
        <f t="shared" ref="BF97" si="1170">BB97*BD97</f>
        <v>0</v>
      </c>
      <c r="BG97" s="404">
        <f t="shared" ref="BG97" si="1171">BF97+BF98</f>
        <v>0</v>
      </c>
    </row>
    <row r="98" spans="1:59" s="85" customFormat="1" ht="13" thickBot="1" x14ac:dyDescent="0.3">
      <c r="A98" s="362"/>
      <c r="B98" s="153" t="s">
        <v>133</v>
      </c>
      <c r="C98" s="156"/>
      <c r="D98" s="210"/>
      <c r="E98" s="156"/>
      <c r="F98" s="212"/>
      <c r="G98" s="154">
        <f t="shared" ref="G98" si="1172">$D98*$F98</f>
        <v>0</v>
      </c>
      <c r="H98" s="358"/>
      <c r="I98" s="363"/>
      <c r="J98" s="363"/>
      <c r="K98" s="174"/>
      <c r="L98" s="156"/>
      <c r="M98" s="210"/>
      <c r="N98" s="156"/>
      <c r="O98" s="212"/>
      <c r="P98" s="154">
        <f t="shared" ref="P98" si="1173">M98*O98</f>
        <v>0</v>
      </c>
      <c r="Q98" s="358"/>
      <c r="R98" s="156"/>
      <c r="S98" s="210"/>
      <c r="T98" s="156"/>
      <c r="U98" s="212"/>
      <c r="V98" s="154">
        <f t="shared" ref="V98" si="1174">S98*U98</f>
        <v>0</v>
      </c>
      <c r="W98" s="358"/>
      <c r="X98" s="156"/>
      <c r="Y98" s="210"/>
      <c r="Z98" s="156"/>
      <c r="AA98" s="212"/>
      <c r="AB98" s="154">
        <f t="shared" ref="AB98" si="1175">Y98*AA98</f>
        <v>0</v>
      </c>
      <c r="AC98" s="358"/>
      <c r="AD98" s="156"/>
      <c r="AE98" s="210"/>
      <c r="AF98" s="156"/>
      <c r="AG98" s="212"/>
      <c r="AH98" s="154">
        <f t="shared" ref="AH98" si="1176">AE98*AG98</f>
        <v>0</v>
      </c>
      <c r="AI98" s="358"/>
      <c r="AJ98" s="156"/>
      <c r="AK98" s="210"/>
      <c r="AL98" s="156"/>
      <c r="AM98" s="212"/>
      <c r="AN98" s="154">
        <f t="shared" ref="AN98" si="1177">AK98*AM98</f>
        <v>0</v>
      </c>
      <c r="AO98" s="358"/>
      <c r="AP98" s="156"/>
      <c r="AQ98" s="210"/>
      <c r="AR98" s="156"/>
      <c r="AS98" s="212"/>
      <c r="AT98" s="154">
        <f t="shared" ref="AT98" si="1178">AQ98*AS98</f>
        <v>0</v>
      </c>
      <c r="AU98" s="358"/>
      <c r="AV98" s="156"/>
      <c r="AW98" s="210"/>
      <c r="AX98" s="156"/>
      <c r="AY98" s="212"/>
      <c r="AZ98" s="154">
        <f t="shared" ref="AZ98" si="1179">AW98*AY98</f>
        <v>0</v>
      </c>
      <c r="BA98" s="358"/>
      <c r="BB98" s="156"/>
      <c r="BC98" s="210"/>
      <c r="BD98" s="156"/>
      <c r="BE98" s="212"/>
      <c r="BF98" s="154">
        <f t="shared" ref="BF98" si="1180">BC98*BE98</f>
        <v>0</v>
      </c>
      <c r="BG98" s="405"/>
    </row>
    <row r="99" spans="1:59" s="85" customFormat="1" x14ac:dyDescent="0.25">
      <c r="A99" s="361" t="s">
        <v>172</v>
      </c>
      <c r="B99" s="151" t="s">
        <v>132</v>
      </c>
      <c r="C99" s="209"/>
      <c r="D99" s="157"/>
      <c r="E99" s="211"/>
      <c r="F99" s="157"/>
      <c r="G99" s="152">
        <f t="shared" ref="G99" si="1181">$C99*$E99</f>
        <v>0</v>
      </c>
      <c r="H99" s="357">
        <f t="shared" ref="H99" si="1182">SUM(G99:G100)</f>
        <v>0</v>
      </c>
      <c r="I99" s="364"/>
      <c r="J99" s="364"/>
      <c r="K99" s="173"/>
      <c r="L99" s="209"/>
      <c r="M99" s="157"/>
      <c r="N99" s="211"/>
      <c r="O99" s="157"/>
      <c r="P99" s="152">
        <f t="shared" ref="P99" si="1183">L99*N99</f>
        <v>0</v>
      </c>
      <c r="Q99" s="357">
        <f t="shared" ref="Q99" si="1184">P99+P100</f>
        <v>0</v>
      </c>
      <c r="R99" s="209"/>
      <c r="S99" s="157"/>
      <c r="T99" s="211"/>
      <c r="U99" s="157"/>
      <c r="V99" s="152">
        <f t="shared" ref="V99" si="1185">R99*T99</f>
        <v>0</v>
      </c>
      <c r="W99" s="357">
        <f t="shared" ref="W99" si="1186">V99+V100</f>
        <v>0</v>
      </c>
      <c r="X99" s="209"/>
      <c r="Y99" s="157"/>
      <c r="Z99" s="211"/>
      <c r="AA99" s="157"/>
      <c r="AB99" s="152">
        <f t="shared" ref="AB99" si="1187">X99*Z99</f>
        <v>0</v>
      </c>
      <c r="AC99" s="357">
        <f t="shared" ref="AC99" si="1188">AB99+AB100</f>
        <v>0</v>
      </c>
      <c r="AD99" s="209"/>
      <c r="AE99" s="157"/>
      <c r="AF99" s="211"/>
      <c r="AG99" s="157"/>
      <c r="AH99" s="152">
        <f t="shared" ref="AH99" si="1189">AD99*AF99</f>
        <v>0</v>
      </c>
      <c r="AI99" s="357">
        <f t="shared" ref="AI99" si="1190">AH99+AH100</f>
        <v>0</v>
      </c>
      <c r="AJ99" s="209"/>
      <c r="AK99" s="157"/>
      <c r="AL99" s="211"/>
      <c r="AM99" s="157"/>
      <c r="AN99" s="152">
        <f t="shared" ref="AN99" si="1191">AJ99*AL99</f>
        <v>0</v>
      </c>
      <c r="AO99" s="357">
        <f t="shared" ref="AO99" si="1192">AN99+AN100</f>
        <v>0</v>
      </c>
      <c r="AP99" s="209"/>
      <c r="AQ99" s="157"/>
      <c r="AR99" s="211"/>
      <c r="AS99" s="157"/>
      <c r="AT99" s="152">
        <f t="shared" ref="AT99" si="1193">AP99*AR99</f>
        <v>0</v>
      </c>
      <c r="AU99" s="357">
        <f t="shared" ref="AU99" si="1194">AT99+AT100</f>
        <v>0</v>
      </c>
      <c r="AV99" s="209"/>
      <c r="AW99" s="157"/>
      <c r="AX99" s="211"/>
      <c r="AY99" s="157"/>
      <c r="AZ99" s="152">
        <f t="shared" ref="AZ99" si="1195">AV99*AX99</f>
        <v>0</v>
      </c>
      <c r="BA99" s="357">
        <f t="shared" ref="BA99" si="1196">AZ99+AZ100</f>
        <v>0</v>
      </c>
      <c r="BB99" s="209"/>
      <c r="BC99" s="157"/>
      <c r="BD99" s="211"/>
      <c r="BE99" s="157"/>
      <c r="BF99" s="152">
        <f t="shared" ref="BF99" si="1197">BB99*BD99</f>
        <v>0</v>
      </c>
      <c r="BG99" s="404">
        <f t="shared" ref="BG99" si="1198">BF99+BF100</f>
        <v>0</v>
      </c>
    </row>
    <row r="100" spans="1:59" s="85" customFormat="1" ht="13" thickBot="1" x14ac:dyDescent="0.3">
      <c r="A100" s="362"/>
      <c r="B100" s="153" t="s">
        <v>133</v>
      </c>
      <c r="C100" s="156"/>
      <c r="D100" s="210"/>
      <c r="E100" s="156"/>
      <c r="F100" s="212"/>
      <c r="G100" s="154">
        <f t="shared" ref="G100" si="1199">$D100*$F100</f>
        <v>0</v>
      </c>
      <c r="H100" s="358"/>
      <c r="I100" s="363"/>
      <c r="J100" s="363"/>
      <c r="K100" s="174"/>
      <c r="L100" s="156"/>
      <c r="M100" s="210"/>
      <c r="N100" s="156"/>
      <c r="O100" s="212"/>
      <c r="P100" s="154">
        <f t="shared" ref="P100" si="1200">M100*O100</f>
        <v>0</v>
      </c>
      <c r="Q100" s="358"/>
      <c r="R100" s="156"/>
      <c r="S100" s="210"/>
      <c r="T100" s="156"/>
      <c r="U100" s="212"/>
      <c r="V100" s="154">
        <f t="shared" ref="V100" si="1201">S100*U100</f>
        <v>0</v>
      </c>
      <c r="W100" s="358"/>
      <c r="X100" s="156"/>
      <c r="Y100" s="210"/>
      <c r="Z100" s="156"/>
      <c r="AA100" s="212"/>
      <c r="AB100" s="154">
        <f t="shared" ref="AB100" si="1202">Y100*AA100</f>
        <v>0</v>
      </c>
      <c r="AC100" s="358"/>
      <c r="AD100" s="156"/>
      <c r="AE100" s="210"/>
      <c r="AF100" s="156"/>
      <c r="AG100" s="212"/>
      <c r="AH100" s="154">
        <f t="shared" ref="AH100" si="1203">AE100*AG100</f>
        <v>0</v>
      </c>
      <c r="AI100" s="358"/>
      <c r="AJ100" s="156"/>
      <c r="AK100" s="210"/>
      <c r="AL100" s="156"/>
      <c r="AM100" s="212"/>
      <c r="AN100" s="154">
        <f t="shared" ref="AN100" si="1204">AK100*AM100</f>
        <v>0</v>
      </c>
      <c r="AO100" s="358"/>
      <c r="AP100" s="156"/>
      <c r="AQ100" s="210"/>
      <c r="AR100" s="156"/>
      <c r="AS100" s="212"/>
      <c r="AT100" s="154">
        <f t="shared" ref="AT100" si="1205">AQ100*AS100</f>
        <v>0</v>
      </c>
      <c r="AU100" s="358"/>
      <c r="AV100" s="156"/>
      <c r="AW100" s="210"/>
      <c r="AX100" s="156"/>
      <c r="AY100" s="212"/>
      <c r="AZ100" s="154">
        <f t="shared" ref="AZ100" si="1206">AW100*AY100</f>
        <v>0</v>
      </c>
      <c r="BA100" s="358"/>
      <c r="BB100" s="156"/>
      <c r="BC100" s="210"/>
      <c r="BD100" s="156"/>
      <c r="BE100" s="212"/>
      <c r="BF100" s="154">
        <f t="shared" ref="BF100" si="1207">BC100*BE100</f>
        <v>0</v>
      </c>
      <c r="BG100" s="405"/>
    </row>
    <row r="101" spans="1:59" s="85" customFormat="1" x14ac:dyDescent="0.25">
      <c r="A101" s="361" t="s">
        <v>172</v>
      </c>
      <c r="B101" s="151" t="s">
        <v>132</v>
      </c>
      <c r="C101" s="209"/>
      <c r="D101" s="157"/>
      <c r="E101" s="211"/>
      <c r="F101" s="157"/>
      <c r="G101" s="152">
        <f t="shared" ref="G101" si="1208">$C101*$E101</f>
        <v>0</v>
      </c>
      <c r="H101" s="357">
        <f t="shared" ref="H101" si="1209">SUM(G101:G102)</f>
        <v>0</v>
      </c>
      <c r="I101" s="364"/>
      <c r="J101" s="364"/>
      <c r="K101" s="173"/>
      <c r="L101" s="209"/>
      <c r="M101" s="157"/>
      <c r="N101" s="211"/>
      <c r="O101" s="157"/>
      <c r="P101" s="152">
        <f t="shared" ref="P101" si="1210">L101*N101</f>
        <v>0</v>
      </c>
      <c r="Q101" s="357">
        <f t="shared" ref="Q101" si="1211">P101+P102</f>
        <v>0</v>
      </c>
      <c r="R101" s="209"/>
      <c r="S101" s="157"/>
      <c r="T101" s="211"/>
      <c r="U101" s="157"/>
      <c r="V101" s="152">
        <f t="shared" ref="V101" si="1212">R101*T101</f>
        <v>0</v>
      </c>
      <c r="W101" s="357">
        <f t="shared" ref="W101" si="1213">V101+V102</f>
        <v>0</v>
      </c>
      <c r="X101" s="209"/>
      <c r="Y101" s="157"/>
      <c r="Z101" s="211"/>
      <c r="AA101" s="157"/>
      <c r="AB101" s="152">
        <f t="shared" ref="AB101" si="1214">X101*Z101</f>
        <v>0</v>
      </c>
      <c r="AC101" s="357">
        <f t="shared" ref="AC101" si="1215">AB101+AB102</f>
        <v>0</v>
      </c>
      <c r="AD101" s="209"/>
      <c r="AE101" s="157"/>
      <c r="AF101" s="211"/>
      <c r="AG101" s="157"/>
      <c r="AH101" s="152">
        <f t="shared" ref="AH101" si="1216">AD101*AF101</f>
        <v>0</v>
      </c>
      <c r="AI101" s="357">
        <f t="shared" ref="AI101" si="1217">AH101+AH102</f>
        <v>0</v>
      </c>
      <c r="AJ101" s="209"/>
      <c r="AK101" s="157"/>
      <c r="AL101" s="211"/>
      <c r="AM101" s="157"/>
      <c r="AN101" s="152">
        <f t="shared" ref="AN101" si="1218">AJ101*AL101</f>
        <v>0</v>
      </c>
      <c r="AO101" s="357">
        <f t="shared" ref="AO101" si="1219">AN101+AN102</f>
        <v>0</v>
      </c>
      <c r="AP101" s="209"/>
      <c r="AQ101" s="157"/>
      <c r="AR101" s="211"/>
      <c r="AS101" s="157"/>
      <c r="AT101" s="152">
        <f t="shared" ref="AT101" si="1220">AP101*AR101</f>
        <v>0</v>
      </c>
      <c r="AU101" s="357">
        <f t="shared" ref="AU101" si="1221">AT101+AT102</f>
        <v>0</v>
      </c>
      <c r="AV101" s="209"/>
      <c r="AW101" s="157"/>
      <c r="AX101" s="211"/>
      <c r="AY101" s="157"/>
      <c r="AZ101" s="152">
        <f t="shared" ref="AZ101" si="1222">AV101*AX101</f>
        <v>0</v>
      </c>
      <c r="BA101" s="357">
        <f t="shared" ref="BA101" si="1223">AZ101+AZ102</f>
        <v>0</v>
      </c>
      <c r="BB101" s="209"/>
      <c r="BC101" s="157"/>
      <c r="BD101" s="211"/>
      <c r="BE101" s="157"/>
      <c r="BF101" s="152">
        <f t="shared" ref="BF101" si="1224">BB101*BD101</f>
        <v>0</v>
      </c>
      <c r="BG101" s="404">
        <f t="shared" ref="BG101" si="1225">BF101+BF102</f>
        <v>0</v>
      </c>
    </row>
    <row r="102" spans="1:59" s="85" customFormat="1" ht="13" thickBot="1" x14ac:dyDescent="0.3">
      <c r="A102" s="362"/>
      <c r="B102" s="153" t="s">
        <v>133</v>
      </c>
      <c r="C102" s="156"/>
      <c r="D102" s="210"/>
      <c r="E102" s="156"/>
      <c r="F102" s="212"/>
      <c r="G102" s="154">
        <f t="shared" ref="G102" si="1226">$D102*$F102</f>
        <v>0</v>
      </c>
      <c r="H102" s="358"/>
      <c r="I102" s="363"/>
      <c r="J102" s="363"/>
      <c r="K102" s="174"/>
      <c r="L102" s="156"/>
      <c r="M102" s="210"/>
      <c r="N102" s="156"/>
      <c r="O102" s="212"/>
      <c r="P102" s="154">
        <f t="shared" ref="P102" si="1227">M102*O102</f>
        <v>0</v>
      </c>
      <c r="Q102" s="358"/>
      <c r="R102" s="156"/>
      <c r="S102" s="210"/>
      <c r="T102" s="156"/>
      <c r="U102" s="212"/>
      <c r="V102" s="154">
        <f t="shared" ref="V102" si="1228">S102*U102</f>
        <v>0</v>
      </c>
      <c r="W102" s="358"/>
      <c r="X102" s="156"/>
      <c r="Y102" s="210"/>
      <c r="Z102" s="156"/>
      <c r="AA102" s="212"/>
      <c r="AB102" s="154">
        <f t="shared" ref="AB102" si="1229">Y102*AA102</f>
        <v>0</v>
      </c>
      <c r="AC102" s="358"/>
      <c r="AD102" s="156"/>
      <c r="AE102" s="210"/>
      <c r="AF102" s="156"/>
      <c r="AG102" s="212"/>
      <c r="AH102" s="154">
        <f t="shared" ref="AH102" si="1230">AE102*AG102</f>
        <v>0</v>
      </c>
      <c r="AI102" s="358"/>
      <c r="AJ102" s="156"/>
      <c r="AK102" s="210"/>
      <c r="AL102" s="156"/>
      <c r="AM102" s="212"/>
      <c r="AN102" s="154">
        <f t="shared" ref="AN102" si="1231">AK102*AM102</f>
        <v>0</v>
      </c>
      <c r="AO102" s="358"/>
      <c r="AP102" s="156"/>
      <c r="AQ102" s="210"/>
      <c r="AR102" s="156"/>
      <c r="AS102" s="212"/>
      <c r="AT102" s="154">
        <f t="shared" ref="AT102" si="1232">AQ102*AS102</f>
        <v>0</v>
      </c>
      <c r="AU102" s="358"/>
      <c r="AV102" s="156"/>
      <c r="AW102" s="210"/>
      <c r="AX102" s="156"/>
      <c r="AY102" s="212"/>
      <c r="AZ102" s="154">
        <f t="shared" ref="AZ102" si="1233">AW102*AY102</f>
        <v>0</v>
      </c>
      <c r="BA102" s="358"/>
      <c r="BB102" s="156"/>
      <c r="BC102" s="210"/>
      <c r="BD102" s="156"/>
      <c r="BE102" s="212"/>
      <c r="BF102" s="154">
        <f t="shared" ref="BF102" si="1234">BC102*BE102</f>
        <v>0</v>
      </c>
      <c r="BG102" s="405"/>
    </row>
    <row r="103" spans="1:59" s="85" customFormat="1" x14ac:dyDescent="0.25">
      <c r="A103" s="361" t="s">
        <v>172</v>
      </c>
      <c r="B103" s="151" t="s">
        <v>132</v>
      </c>
      <c r="C103" s="209"/>
      <c r="D103" s="157"/>
      <c r="E103" s="211"/>
      <c r="F103" s="157"/>
      <c r="G103" s="152">
        <f t="shared" ref="G103" si="1235">$C103*$E103</f>
        <v>0</v>
      </c>
      <c r="H103" s="357">
        <f t="shared" ref="H103" si="1236">SUM(G103:G104)</f>
        <v>0</v>
      </c>
      <c r="I103" s="364"/>
      <c r="J103" s="364"/>
      <c r="K103" s="173"/>
      <c r="L103" s="209"/>
      <c r="M103" s="157"/>
      <c r="N103" s="211"/>
      <c r="O103" s="157"/>
      <c r="P103" s="152">
        <f t="shared" ref="P103" si="1237">L103*N103</f>
        <v>0</v>
      </c>
      <c r="Q103" s="357">
        <f t="shared" ref="Q103" si="1238">P103+P104</f>
        <v>0</v>
      </c>
      <c r="R103" s="209"/>
      <c r="S103" s="157"/>
      <c r="T103" s="211"/>
      <c r="U103" s="157"/>
      <c r="V103" s="152">
        <f t="shared" ref="V103" si="1239">R103*T103</f>
        <v>0</v>
      </c>
      <c r="W103" s="357">
        <f t="shared" ref="W103" si="1240">V103+V104</f>
        <v>0</v>
      </c>
      <c r="X103" s="209"/>
      <c r="Y103" s="157"/>
      <c r="Z103" s="211"/>
      <c r="AA103" s="157"/>
      <c r="AB103" s="152">
        <f t="shared" ref="AB103" si="1241">X103*Z103</f>
        <v>0</v>
      </c>
      <c r="AC103" s="357">
        <f t="shared" ref="AC103" si="1242">AB103+AB104</f>
        <v>0</v>
      </c>
      <c r="AD103" s="209"/>
      <c r="AE103" s="157"/>
      <c r="AF103" s="211"/>
      <c r="AG103" s="157"/>
      <c r="AH103" s="152">
        <f t="shared" ref="AH103" si="1243">AD103*AF103</f>
        <v>0</v>
      </c>
      <c r="AI103" s="357">
        <f t="shared" ref="AI103" si="1244">AH103+AH104</f>
        <v>0</v>
      </c>
      <c r="AJ103" s="209"/>
      <c r="AK103" s="157"/>
      <c r="AL103" s="211"/>
      <c r="AM103" s="157"/>
      <c r="AN103" s="152">
        <f t="shared" ref="AN103" si="1245">AJ103*AL103</f>
        <v>0</v>
      </c>
      <c r="AO103" s="357">
        <f t="shared" ref="AO103" si="1246">AN103+AN104</f>
        <v>0</v>
      </c>
      <c r="AP103" s="209"/>
      <c r="AQ103" s="157"/>
      <c r="AR103" s="211"/>
      <c r="AS103" s="157"/>
      <c r="AT103" s="152">
        <f t="shared" ref="AT103" si="1247">AP103*AR103</f>
        <v>0</v>
      </c>
      <c r="AU103" s="357">
        <f t="shared" ref="AU103" si="1248">AT103+AT104</f>
        <v>0</v>
      </c>
      <c r="AV103" s="209"/>
      <c r="AW103" s="157"/>
      <c r="AX103" s="211"/>
      <c r="AY103" s="157"/>
      <c r="AZ103" s="152">
        <f t="shared" ref="AZ103" si="1249">AV103*AX103</f>
        <v>0</v>
      </c>
      <c r="BA103" s="357">
        <f t="shared" ref="BA103" si="1250">AZ103+AZ104</f>
        <v>0</v>
      </c>
      <c r="BB103" s="209"/>
      <c r="BC103" s="157"/>
      <c r="BD103" s="211"/>
      <c r="BE103" s="157"/>
      <c r="BF103" s="152">
        <f t="shared" ref="BF103" si="1251">BB103*BD103</f>
        <v>0</v>
      </c>
      <c r="BG103" s="404">
        <f t="shared" ref="BG103" si="1252">BF103+BF104</f>
        <v>0</v>
      </c>
    </row>
    <row r="104" spans="1:59" s="85" customFormat="1" ht="13" thickBot="1" x14ac:dyDescent="0.3">
      <c r="A104" s="362"/>
      <c r="B104" s="153" t="s">
        <v>133</v>
      </c>
      <c r="C104" s="156"/>
      <c r="D104" s="210"/>
      <c r="E104" s="156"/>
      <c r="F104" s="212"/>
      <c r="G104" s="154">
        <f t="shared" ref="G104" si="1253">$D104*$F104</f>
        <v>0</v>
      </c>
      <c r="H104" s="358"/>
      <c r="I104" s="363"/>
      <c r="J104" s="363"/>
      <c r="K104" s="174"/>
      <c r="L104" s="156"/>
      <c r="M104" s="210"/>
      <c r="N104" s="156"/>
      <c r="O104" s="212"/>
      <c r="P104" s="154">
        <f t="shared" ref="P104" si="1254">M104*O104</f>
        <v>0</v>
      </c>
      <c r="Q104" s="358"/>
      <c r="R104" s="156"/>
      <c r="S104" s="210"/>
      <c r="T104" s="156"/>
      <c r="U104" s="212"/>
      <c r="V104" s="154">
        <f t="shared" ref="V104" si="1255">S104*U104</f>
        <v>0</v>
      </c>
      <c r="W104" s="358"/>
      <c r="X104" s="156"/>
      <c r="Y104" s="210"/>
      <c r="Z104" s="156"/>
      <c r="AA104" s="212"/>
      <c r="AB104" s="154">
        <f t="shared" ref="AB104" si="1256">Y104*AA104</f>
        <v>0</v>
      </c>
      <c r="AC104" s="358"/>
      <c r="AD104" s="156"/>
      <c r="AE104" s="210"/>
      <c r="AF104" s="156"/>
      <c r="AG104" s="212"/>
      <c r="AH104" s="154">
        <f t="shared" ref="AH104" si="1257">AE104*AG104</f>
        <v>0</v>
      </c>
      <c r="AI104" s="358"/>
      <c r="AJ104" s="156"/>
      <c r="AK104" s="210"/>
      <c r="AL104" s="156"/>
      <c r="AM104" s="212"/>
      <c r="AN104" s="154">
        <f t="shared" ref="AN104" si="1258">AK104*AM104</f>
        <v>0</v>
      </c>
      <c r="AO104" s="358"/>
      <c r="AP104" s="156"/>
      <c r="AQ104" s="210"/>
      <c r="AR104" s="156"/>
      <c r="AS104" s="212"/>
      <c r="AT104" s="154">
        <f t="shared" ref="AT104" si="1259">AQ104*AS104</f>
        <v>0</v>
      </c>
      <c r="AU104" s="358"/>
      <c r="AV104" s="156"/>
      <c r="AW104" s="210"/>
      <c r="AX104" s="156"/>
      <c r="AY104" s="212"/>
      <c r="AZ104" s="154">
        <f t="shared" ref="AZ104" si="1260">AW104*AY104</f>
        <v>0</v>
      </c>
      <c r="BA104" s="358"/>
      <c r="BB104" s="156"/>
      <c r="BC104" s="210"/>
      <c r="BD104" s="156"/>
      <c r="BE104" s="212"/>
      <c r="BF104" s="154">
        <f t="shared" ref="BF104" si="1261">BC104*BE104</f>
        <v>0</v>
      </c>
      <c r="BG104" s="405"/>
    </row>
    <row r="105" spans="1:59" s="85" customFormat="1" ht="13" thickBot="1" x14ac:dyDescent="0.3">
      <c r="A105" s="161" t="s">
        <v>173</v>
      </c>
      <c r="B105" s="162"/>
      <c r="C105" s="158">
        <f>SUM(C9:C104)</f>
        <v>0</v>
      </c>
      <c r="D105" s="167"/>
      <c r="E105" s="288">
        <f>SUM(E9:E104)</f>
        <v>0</v>
      </c>
      <c r="F105" s="167"/>
      <c r="G105" s="159">
        <f>C105*E105</f>
        <v>0</v>
      </c>
      <c r="H105" s="167"/>
      <c r="I105" s="389"/>
      <c r="J105" s="390"/>
      <c r="K105" s="175"/>
      <c r="L105" s="178">
        <f>SUM(L9:L104)</f>
        <v>0</v>
      </c>
      <c r="M105" s="167"/>
      <c r="N105" s="288">
        <f>SUM(N9:N104)</f>
        <v>0</v>
      </c>
      <c r="O105" s="167"/>
      <c r="P105" s="159">
        <f>L105*N105</f>
        <v>0</v>
      </c>
      <c r="Q105" s="167"/>
      <c r="R105" s="178">
        <f>SUM(R9:R104)</f>
        <v>0</v>
      </c>
      <c r="S105" s="167"/>
      <c r="T105" s="289">
        <f>SUM(T9:T104)</f>
        <v>0</v>
      </c>
      <c r="U105" s="167"/>
      <c r="V105" s="159">
        <f>R105*T105</f>
        <v>0</v>
      </c>
      <c r="W105" s="167"/>
      <c r="X105" s="178">
        <f>SUM(X9:X104)</f>
        <v>0</v>
      </c>
      <c r="Y105" s="167"/>
      <c r="Z105" s="288">
        <f>SUM(Z9:Z104)</f>
        <v>0</v>
      </c>
      <c r="AA105" s="167"/>
      <c r="AB105" s="159">
        <f>X105*Z105</f>
        <v>0</v>
      </c>
      <c r="AC105" s="167"/>
      <c r="AD105" s="178">
        <f>SUM(AD9:AD104)</f>
        <v>0</v>
      </c>
      <c r="AE105" s="167"/>
      <c r="AF105" s="288">
        <f>SUM(AF9:AF104)</f>
        <v>0</v>
      </c>
      <c r="AG105" s="167"/>
      <c r="AH105" s="159">
        <f>AD105*AF105</f>
        <v>0</v>
      </c>
      <c r="AI105" s="167"/>
      <c r="AJ105" s="178">
        <f>SUM(AJ9:AJ104)</f>
        <v>0</v>
      </c>
      <c r="AK105" s="167"/>
      <c r="AL105" s="288">
        <f>SUM(AL9:AL104)</f>
        <v>0</v>
      </c>
      <c r="AM105" s="167"/>
      <c r="AN105" s="159">
        <f>AJ105*AL105</f>
        <v>0</v>
      </c>
      <c r="AO105" s="167"/>
      <c r="AP105" s="178">
        <f>SUM(AP9:AP104)</f>
        <v>0</v>
      </c>
      <c r="AQ105" s="167"/>
      <c r="AR105" s="288">
        <f>SUM(AR9:AR104)</f>
        <v>0</v>
      </c>
      <c r="AS105" s="167"/>
      <c r="AT105" s="159">
        <f>AP105*AR105</f>
        <v>0</v>
      </c>
      <c r="AU105" s="167"/>
      <c r="AV105" s="178">
        <f>SUM(AV9:AV104)</f>
        <v>0</v>
      </c>
      <c r="AW105" s="167"/>
      <c r="AX105" s="288">
        <f>SUM(AX9:AX104)</f>
        <v>0</v>
      </c>
      <c r="AY105" s="167"/>
      <c r="AZ105" s="159">
        <f>AV105*AX105</f>
        <v>0</v>
      </c>
      <c r="BA105" s="167"/>
      <c r="BB105" s="178">
        <f>SUM(BB9:BB104)</f>
        <v>0</v>
      </c>
      <c r="BC105" s="167"/>
      <c r="BD105" s="288">
        <f>SUM(BD9:BD104)</f>
        <v>0</v>
      </c>
      <c r="BE105" s="167"/>
      <c r="BF105" s="152">
        <f t="shared" ref="BF105" si="1262">BB105*BD105</f>
        <v>0</v>
      </c>
      <c r="BG105" s="167"/>
    </row>
    <row r="106" spans="1:59" ht="13.5" thickTop="1" thickBot="1" x14ac:dyDescent="0.3">
      <c r="A106" s="163" t="s">
        <v>174</v>
      </c>
      <c r="B106" s="164"/>
      <c r="C106" s="167"/>
      <c r="D106" s="86">
        <f>SUM(D9:D104)</f>
        <v>0</v>
      </c>
      <c r="E106" s="167"/>
      <c r="F106" s="288">
        <f>SUM(F9:F104)</f>
        <v>0</v>
      </c>
      <c r="G106" s="159">
        <f>D106*F106</f>
        <v>0</v>
      </c>
      <c r="H106" s="167"/>
      <c r="I106" s="389"/>
      <c r="J106" s="390"/>
      <c r="K106" s="176"/>
      <c r="L106" s="179"/>
      <c r="M106" s="86">
        <f>SUM(M9:M104)</f>
        <v>0</v>
      </c>
      <c r="N106" s="167"/>
      <c r="O106" s="288">
        <f>SUM(O9:O104)</f>
        <v>0</v>
      </c>
      <c r="P106" s="159">
        <f>M106*O106</f>
        <v>0</v>
      </c>
      <c r="Q106" s="167"/>
      <c r="R106" s="179"/>
      <c r="S106" s="86">
        <f>SUM(S9:S104)</f>
        <v>0</v>
      </c>
      <c r="T106" s="167"/>
      <c r="U106" s="288">
        <f>SUM(U9:U104)</f>
        <v>0</v>
      </c>
      <c r="V106" s="159">
        <f>S106*U106</f>
        <v>0</v>
      </c>
      <c r="W106" s="167"/>
      <c r="X106" s="179"/>
      <c r="Y106" s="86">
        <f>SUM(Y9:Y104)</f>
        <v>0</v>
      </c>
      <c r="Z106" s="167"/>
      <c r="AA106" s="288">
        <f>SUM(AA9:AA104)</f>
        <v>0</v>
      </c>
      <c r="AB106" s="159">
        <f>Y106*AA106</f>
        <v>0</v>
      </c>
      <c r="AC106" s="167"/>
      <c r="AD106" s="179"/>
      <c r="AE106" s="86">
        <f>SUM(AE9:AE104)</f>
        <v>0</v>
      </c>
      <c r="AF106" s="167"/>
      <c r="AG106" s="288">
        <f>SUM(AG9:AG104)</f>
        <v>0</v>
      </c>
      <c r="AH106" s="159">
        <f>AE106*AG106</f>
        <v>0</v>
      </c>
      <c r="AI106" s="167"/>
      <c r="AJ106" s="179"/>
      <c r="AK106" s="86">
        <f>SUM(AK9:AK104)</f>
        <v>0</v>
      </c>
      <c r="AL106" s="167"/>
      <c r="AM106" s="288">
        <f>SUM(AM9:AM104)</f>
        <v>0</v>
      </c>
      <c r="AN106" s="159">
        <f>AK106*AM106</f>
        <v>0</v>
      </c>
      <c r="AO106" s="167"/>
      <c r="AP106" s="179"/>
      <c r="AQ106" s="86">
        <f>SUM(AQ9:AQ104)</f>
        <v>0</v>
      </c>
      <c r="AR106" s="167"/>
      <c r="AS106" s="288">
        <f>SUM(AS9:AS104)</f>
        <v>0</v>
      </c>
      <c r="AT106" s="159">
        <f>AQ106*AS106</f>
        <v>0</v>
      </c>
      <c r="AU106" s="167"/>
      <c r="AV106" s="179"/>
      <c r="AW106" s="86">
        <f>SUM(AW9:AW104)</f>
        <v>0</v>
      </c>
      <c r="AX106" s="167"/>
      <c r="AY106" s="288">
        <f>SUM(AY9:AY104)</f>
        <v>0</v>
      </c>
      <c r="AZ106" s="159">
        <f>AW106*AY106</f>
        <v>0</v>
      </c>
      <c r="BA106" s="167"/>
      <c r="BB106" s="179"/>
      <c r="BC106" s="86">
        <f>SUM(BC9:BC104)</f>
        <v>0</v>
      </c>
      <c r="BD106" s="167"/>
      <c r="BE106" s="288">
        <f>SUM(BE9:BE104)</f>
        <v>0</v>
      </c>
      <c r="BF106" s="154">
        <f t="shared" ref="BF106" si="1263">BC106*BE106</f>
        <v>0</v>
      </c>
      <c r="BG106" s="167"/>
    </row>
    <row r="107" spans="1:59" ht="13.5" thickTop="1" thickBot="1" x14ac:dyDescent="0.3">
      <c r="A107" s="165" t="s">
        <v>175</v>
      </c>
      <c r="B107" s="166"/>
      <c r="C107" s="387">
        <f>C105+D106</f>
        <v>0</v>
      </c>
      <c r="D107" s="388"/>
      <c r="E107" s="167"/>
      <c r="F107" s="167"/>
      <c r="G107" s="160">
        <f>SUM(G105:G106)</f>
        <v>0</v>
      </c>
      <c r="H107" s="180"/>
      <c r="I107" s="391"/>
      <c r="J107" s="392"/>
      <c r="K107" s="177"/>
      <c r="L107" s="403">
        <f>L105+M106</f>
        <v>0</v>
      </c>
      <c r="M107" s="388"/>
      <c r="N107" s="180"/>
      <c r="O107" s="180"/>
      <c r="P107" s="160">
        <f>P105+P106</f>
        <v>0</v>
      </c>
      <c r="Q107" s="180"/>
      <c r="R107" s="403">
        <f>R105+S106</f>
        <v>0</v>
      </c>
      <c r="S107" s="388"/>
      <c r="T107" s="180"/>
      <c r="U107" s="180"/>
      <c r="V107" s="160">
        <f>V105+V106</f>
        <v>0</v>
      </c>
      <c r="W107" s="180"/>
      <c r="X107" s="403">
        <f>X105+Y106</f>
        <v>0</v>
      </c>
      <c r="Y107" s="388"/>
      <c r="Z107" s="180"/>
      <c r="AA107" s="180"/>
      <c r="AB107" s="160">
        <f>AB105+AB106</f>
        <v>0</v>
      </c>
      <c r="AC107" s="180"/>
      <c r="AD107" s="403">
        <f>AD105+AE106</f>
        <v>0</v>
      </c>
      <c r="AE107" s="388"/>
      <c r="AF107" s="180"/>
      <c r="AG107" s="180"/>
      <c r="AH107" s="160">
        <f>AH105+AH106</f>
        <v>0</v>
      </c>
      <c r="AI107" s="180"/>
      <c r="AJ107" s="403">
        <f>AJ105+AK106</f>
        <v>0</v>
      </c>
      <c r="AK107" s="388"/>
      <c r="AL107" s="180"/>
      <c r="AM107" s="180"/>
      <c r="AN107" s="160">
        <f>AN105+AN106</f>
        <v>0</v>
      </c>
      <c r="AO107" s="180"/>
      <c r="AP107" s="403">
        <f>AP105+AQ106</f>
        <v>0</v>
      </c>
      <c r="AQ107" s="388"/>
      <c r="AR107" s="180"/>
      <c r="AS107" s="180"/>
      <c r="AT107" s="160">
        <f>AT105+AT106</f>
        <v>0</v>
      </c>
      <c r="AU107" s="180"/>
      <c r="AV107" s="403">
        <f>AV105+AW106</f>
        <v>0</v>
      </c>
      <c r="AW107" s="388"/>
      <c r="AX107" s="180"/>
      <c r="AY107" s="180"/>
      <c r="AZ107" s="160">
        <f>AZ105+AZ106</f>
        <v>0</v>
      </c>
      <c r="BA107" s="180"/>
      <c r="BB107" s="403">
        <f>BB105+BC106</f>
        <v>0</v>
      </c>
      <c r="BC107" s="388"/>
      <c r="BD107" s="180"/>
      <c r="BE107" s="180"/>
      <c r="BF107" s="160">
        <f>BF105+BF106</f>
        <v>0</v>
      </c>
      <c r="BG107" s="167"/>
    </row>
    <row r="109" spans="1:59" s="85" customFormat="1" ht="13" thickBot="1" x14ac:dyDescent="0.3">
      <c r="A109" s="87"/>
      <c r="B109" s="87"/>
      <c r="C109" s="87"/>
      <c r="D109" s="87"/>
      <c r="E109" s="87"/>
      <c r="F109" s="87"/>
      <c r="G109" s="87"/>
      <c r="H109" s="87"/>
      <c r="I109" s="88"/>
      <c r="J109" s="88"/>
      <c r="K109" s="88"/>
      <c r="L109" s="88"/>
      <c r="M109" s="88"/>
      <c r="N109" s="88"/>
      <c r="O109" s="88"/>
      <c r="P109" s="88"/>
      <c r="Q109" s="88"/>
      <c r="R109" s="88"/>
      <c r="S109" s="89"/>
      <c r="T109" s="89"/>
      <c r="U109" s="89"/>
      <c r="V109" s="89"/>
      <c r="W109" s="89"/>
      <c r="X109" s="89"/>
      <c r="Y109" s="89"/>
      <c r="Z109" s="89"/>
      <c r="AA109" s="314"/>
      <c r="AB109" s="314"/>
      <c r="AC109" s="314"/>
      <c r="AD109" s="314"/>
      <c r="AE109" s="314"/>
      <c r="AF109" s="314"/>
      <c r="AG109" s="314"/>
      <c r="AH109" s="314"/>
      <c r="AI109" s="314"/>
      <c r="AJ109" s="314"/>
      <c r="AK109" s="314"/>
      <c r="AL109" s="314"/>
      <c r="AM109" s="314"/>
      <c r="AN109" s="314"/>
      <c r="AO109" s="314"/>
      <c r="AP109" s="314"/>
      <c r="AQ109" s="314"/>
      <c r="AR109" s="314"/>
      <c r="AS109" s="314"/>
      <c r="AT109" s="314"/>
      <c r="AU109" s="314"/>
      <c r="AV109" s="314"/>
      <c r="AW109" s="314"/>
      <c r="AX109" s="314"/>
      <c r="AY109" s="314"/>
      <c r="AZ109" s="314"/>
      <c r="BA109" s="314"/>
      <c r="BB109" s="314"/>
      <c r="BC109" s="314"/>
      <c r="BD109" s="314"/>
      <c r="BE109" s="314"/>
      <c r="BF109" s="314"/>
      <c r="BG109" s="314"/>
    </row>
    <row r="110" spans="1:59" s="85" customFormat="1" ht="13" thickBot="1" x14ac:dyDescent="0.3">
      <c r="A110" s="382" t="s">
        <v>176</v>
      </c>
      <c r="B110" s="383"/>
      <c r="C110" s="383"/>
      <c r="D110" s="383"/>
      <c r="E110" s="383"/>
      <c r="F110" s="383"/>
      <c r="G110" s="383"/>
      <c r="H110" s="383"/>
      <c r="I110" s="383"/>
      <c r="J110" s="383"/>
      <c r="K110" s="383"/>
      <c r="L110" s="383"/>
      <c r="M110" s="383"/>
      <c r="N110" s="383"/>
      <c r="O110" s="383"/>
      <c r="P110" s="383"/>
      <c r="Q110" s="383"/>
      <c r="R110" s="383"/>
      <c r="S110" s="383"/>
      <c r="T110" s="384"/>
      <c r="U110" s="89"/>
      <c r="V110" s="89"/>
      <c r="W110" s="89"/>
      <c r="X110" s="89"/>
      <c r="Y110" s="89"/>
      <c r="Z110" s="89"/>
      <c r="AA110" s="314"/>
      <c r="AB110" s="314"/>
      <c r="AC110" s="314"/>
      <c r="AD110" s="314"/>
      <c r="AE110" s="314"/>
      <c r="AF110" s="314"/>
      <c r="AG110" s="314"/>
      <c r="AH110" s="314"/>
      <c r="AI110" s="314"/>
      <c r="AJ110" s="314"/>
      <c r="AK110" s="314"/>
      <c r="AL110" s="314"/>
      <c r="AM110" s="314"/>
      <c r="AN110" s="314"/>
      <c r="AO110" s="314"/>
      <c r="AP110" s="314"/>
      <c r="AQ110" s="314"/>
      <c r="AR110" s="314"/>
      <c r="AS110" s="314"/>
      <c r="AT110" s="314"/>
      <c r="AU110" s="314"/>
      <c r="AV110" s="314"/>
      <c r="AW110" s="314"/>
      <c r="AX110" s="314"/>
      <c r="AY110" s="314"/>
      <c r="AZ110" s="314"/>
      <c r="BA110" s="314"/>
      <c r="BB110" s="314"/>
      <c r="BC110" s="314"/>
      <c r="BD110" s="314"/>
      <c r="BE110" s="314"/>
      <c r="BF110" s="314"/>
      <c r="BG110" s="314"/>
    </row>
    <row r="111" spans="1:59" s="85" customFormat="1" ht="67.900000000000006" customHeight="1" x14ac:dyDescent="0.25">
      <c r="A111" s="378" t="s">
        <v>177</v>
      </c>
      <c r="B111" s="379"/>
      <c r="C111" s="366"/>
      <c r="D111" s="367"/>
      <c r="E111" s="367"/>
      <c r="F111" s="367"/>
      <c r="G111" s="367"/>
      <c r="H111" s="367"/>
      <c r="I111" s="367"/>
      <c r="J111" s="367"/>
      <c r="K111" s="367"/>
      <c r="L111" s="367"/>
      <c r="M111" s="367"/>
      <c r="N111" s="367"/>
      <c r="O111" s="367"/>
      <c r="P111" s="367"/>
      <c r="Q111" s="367"/>
      <c r="R111" s="367"/>
      <c r="S111" s="367"/>
      <c r="T111" s="368"/>
      <c r="U111" s="89"/>
      <c r="V111" s="89"/>
      <c r="W111" s="89"/>
      <c r="X111" s="89"/>
      <c r="Y111" s="89"/>
      <c r="Z111" s="89"/>
      <c r="AA111" s="314"/>
      <c r="AB111" s="314"/>
      <c r="AC111" s="314"/>
      <c r="AD111" s="314"/>
      <c r="AE111" s="314"/>
      <c r="AF111" s="314"/>
      <c r="AG111" s="314"/>
      <c r="AH111" s="314"/>
      <c r="AI111" s="314"/>
      <c r="AJ111" s="314"/>
      <c r="AK111" s="314"/>
      <c r="AL111" s="314"/>
      <c r="AM111" s="314"/>
      <c r="AN111" s="314"/>
      <c r="AO111" s="314"/>
      <c r="AP111" s="314"/>
      <c r="AQ111" s="314"/>
      <c r="AR111" s="314"/>
      <c r="AS111" s="314"/>
      <c r="AT111" s="314"/>
      <c r="AU111" s="314"/>
      <c r="AV111" s="314"/>
      <c r="AW111" s="314"/>
      <c r="AX111" s="314"/>
      <c r="AY111" s="314"/>
      <c r="AZ111" s="314"/>
      <c r="BA111" s="314"/>
      <c r="BB111" s="314"/>
      <c r="BC111" s="314"/>
      <c r="BD111" s="314"/>
      <c r="BE111" s="314"/>
      <c r="BF111" s="314"/>
      <c r="BG111" s="314"/>
    </row>
    <row r="112" spans="1:59" s="85" customFormat="1" ht="69" customHeight="1" x14ac:dyDescent="0.25">
      <c r="A112" s="380" t="s">
        <v>178</v>
      </c>
      <c r="B112" s="381"/>
      <c r="C112" s="372"/>
      <c r="D112" s="373"/>
      <c r="E112" s="373"/>
      <c r="F112" s="373"/>
      <c r="G112" s="373"/>
      <c r="H112" s="373"/>
      <c r="I112" s="373"/>
      <c r="J112" s="373"/>
      <c r="K112" s="373"/>
      <c r="L112" s="373"/>
      <c r="M112" s="373"/>
      <c r="N112" s="373"/>
      <c r="O112" s="373"/>
      <c r="P112" s="373"/>
      <c r="Q112" s="373"/>
      <c r="R112" s="373"/>
      <c r="S112" s="373"/>
      <c r="T112" s="374"/>
      <c r="U112" s="89"/>
      <c r="V112" s="89"/>
      <c r="W112" s="89"/>
      <c r="X112" s="89"/>
      <c r="Y112" s="89"/>
      <c r="Z112" s="89"/>
      <c r="AA112" s="314"/>
      <c r="AB112" s="314"/>
      <c r="AC112" s="314"/>
      <c r="AD112" s="314"/>
      <c r="AE112" s="314"/>
      <c r="AF112" s="314"/>
      <c r="AG112" s="314"/>
      <c r="AH112" s="314"/>
      <c r="AI112" s="314"/>
      <c r="AJ112" s="314"/>
      <c r="AK112" s="314"/>
      <c r="AL112" s="314"/>
      <c r="AM112" s="314"/>
      <c r="AN112" s="314"/>
      <c r="AO112" s="314"/>
      <c r="AP112" s="314"/>
      <c r="AQ112" s="314"/>
      <c r="AR112" s="314"/>
      <c r="AS112" s="314"/>
      <c r="AT112" s="314"/>
      <c r="AU112" s="314"/>
      <c r="AV112" s="314"/>
      <c r="AW112" s="314"/>
      <c r="AX112" s="314"/>
      <c r="AY112" s="314"/>
      <c r="AZ112" s="314"/>
      <c r="BA112" s="314"/>
      <c r="BB112" s="314"/>
      <c r="BC112" s="314"/>
      <c r="BD112" s="314"/>
      <c r="BE112" s="314"/>
      <c r="BF112" s="314"/>
      <c r="BG112" s="314"/>
    </row>
    <row r="113" spans="1:26" s="85" customFormat="1" ht="13" thickBot="1" x14ac:dyDescent="0.3">
      <c r="A113" s="181"/>
      <c r="B113" s="181"/>
      <c r="C113" s="182"/>
      <c r="D113" s="182"/>
      <c r="E113" s="182"/>
      <c r="F113" s="182"/>
      <c r="G113" s="182"/>
      <c r="H113" s="182"/>
      <c r="I113" s="183"/>
      <c r="J113" s="183"/>
      <c r="K113" s="183"/>
      <c r="L113" s="183"/>
      <c r="M113" s="183"/>
      <c r="N113" s="183"/>
      <c r="O113" s="183"/>
      <c r="P113" s="183"/>
      <c r="Q113" s="183"/>
      <c r="R113" s="183"/>
      <c r="S113" s="184"/>
      <c r="T113" s="184"/>
      <c r="U113" s="89"/>
      <c r="V113" s="89"/>
      <c r="W113" s="89"/>
      <c r="X113" s="89"/>
      <c r="Y113" s="89"/>
      <c r="Z113" s="89"/>
    </row>
    <row r="114" spans="1:26" s="85" customFormat="1" ht="13" thickBot="1" x14ac:dyDescent="0.3">
      <c r="A114" s="375" t="s">
        <v>67</v>
      </c>
      <c r="B114" s="376"/>
      <c r="C114" s="376"/>
      <c r="D114" s="376"/>
      <c r="E114" s="376"/>
      <c r="F114" s="376"/>
      <c r="G114" s="376"/>
      <c r="H114" s="376"/>
      <c r="I114" s="376"/>
      <c r="J114" s="376"/>
      <c r="K114" s="376"/>
      <c r="L114" s="376"/>
      <c r="M114" s="376"/>
      <c r="N114" s="376"/>
      <c r="O114" s="376"/>
      <c r="P114" s="376"/>
      <c r="Q114" s="376"/>
      <c r="R114" s="376"/>
      <c r="S114" s="376"/>
      <c r="T114" s="377"/>
      <c r="U114" s="89"/>
      <c r="V114" s="89"/>
      <c r="W114" s="89"/>
      <c r="X114" s="89"/>
      <c r="Y114" s="89"/>
      <c r="Z114" s="89"/>
    </row>
    <row r="115" spans="1:26" s="85" customFormat="1" ht="61.9" customHeight="1" x14ac:dyDescent="0.25">
      <c r="A115" s="378" t="s">
        <v>179</v>
      </c>
      <c r="B115" s="379"/>
      <c r="C115" s="366"/>
      <c r="D115" s="367"/>
      <c r="E115" s="367"/>
      <c r="F115" s="367"/>
      <c r="G115" s="367"/>
      <c r="H115" s="367"/>
      <c r="I115" s="367"/>
      <c r="J115" s="367"/>
      <c r="K115" s="367"/>
      <c r="L115" s="367"/>
      <c r="M115" s="367"/>
      <c r="N115" s="367"/>
      <c r="O115" s="367"/>
      <c r="P115" s="367"/>
      <c r="Q115" s="367"/>
      <c r="R115" s="367"/>
      <c r="S115" s="367"/>
      <c r="T115" s="368"/>
      <c r="U115" s="89"/>
      <c r="V115" s="89"/>
      <c r="W115" s="89"/>
      <c r="X115" s="89"/>
      <c r="Y115" s="89"/>
      <c r="Z115" s="89"/>
    </row>
    <row r="116" spans="1:26" s="85" customFormat="1" x14ac:dyDescent="0.25">
      <c r="A116" s="90"/>
      <c r="B116" s="90"/>
      <c r="C116" s="87"/>
      <c r="D116" s="87"/>
      <c r="E116" s="87"/>
      <c r="F116" s="87"/>
      <c r="G116" s="87"/>
      <c r="H116" s="87"/>
      <c r="I116" s="88"/>
      <c r="J116" s="88"/>
      <c r="K116" s="88"/>
      <c r="L116" s="88"/>
      <c r="M116" s="88"/>
      <c r="N116" s="88"/>
      <c r="O116" s="88"/>
      <c r="P116" s="88"/>
      <c r="Q116" s="88"/>
      <c r="R116" s="88"/>
      <c r="S116" s="89"/>
      <c r="T116" s="89"/>
      <c r="U116" s="89"/>
      <c r="V116" s="89"/>
      <c r="W116" s="89"/>
      <c r="X116" s="89"/>
      <c r="Y116" s="89"/>
      <c r="Z116" s="89"/>
    </row>
    <row r="117" spans="1:26" ht="13" x14ac:dyDescent="0.25">
      <c r="A117" s="91" t="s">
        <v>98</v>
      </c>
      <c r="B117" s="91"/>
      <c r="C117" s="315"/>
      <c r="D117" s="315"/>
      <c r="E117" s="315"/>
      <c r="F117" s="315"/>
      <c r="G117" s="315"/>
      <c r="H117" s="315"/>
    </row>
    <row r="118" spans="1:26" ht="13.15" customHeight="1" x14ac:dyDescent="0.25">
      <c r="A118" s="354" t="s">
        <v>180</v>
      </c>
      <c r="B118" s="354"/>
      <c r="C118" s="354"/>
      <c r="D118" s="354"/>
      <c r="E118" s="354"/>
      <c r="F118" s="354"/>
      <c r="G118" s="354"/>
      <c r="H118" s="354"/>
      <c r="I118" s="354"/>
      <c r="J118" s="354"/>
      <c r="K118" s="354"/>
      <c r="L118" s="354"/>
      <c r="M118" s="354"/>
      <c r="N118" s="354"/>
      <c r="O118" s="354"/>
      <c r="P118" s="354"/>
      <c r="Q118" s="354"/>
      <c r="R118" s="354"/>
      <c r="S118" s="354"/>
      <c r="T118" s="354"/>
    </row>
    <row r="119" spans="1:26" ht="13.15" customHeight="1" x14ac:dyDescent="0.25">
      <c r="A119" s="354" t="s">
        <v>181</v>
      </c>
      <c r="B119" s="354"/>
      <c r="C119" s="354"/>
      <c r="D119" s="354"/>
      <c r="E119" s="354"/>
      <c r="F119" s="354"/>
      <c r="G119" s="354"/>
      <c r="H119" s="354"/>
      <c r="I119" s="354"/>
      <c r="J119" s="354"/>
      <c r="K119" s="354"/>
      <c r="L119" s="354"/>
      <c r="M119" s="354"/>
      <c r="N119" s="354"/>
      <c r="O119" s="354"/>
      <c r="P119" s="354"/>
      <c r="Q119" s="354"/>
      <c r="R119" s="354"/>
      <c r="S119" s="354"/>
      <c r="T119" s="354"/>
    </row>
    <row r="120" spans="1:26" ht="18" customHeight="1" x14ac:dyDescent="0.25">
      <c r="A120" s="371" t="s">
        <v>182</v>
      </c>
      <c r="B120" s="371"/>
      <c r="C120" s="371"/>
      <c r="D120" s="371"/>
      <c r="E120" s="371"/>
      <c r="F120" s="371"/>
      <c r="G120" s="371"/>
      <c r="H120" s="371"/>
      <c r="I120" s="371"/>
      <c r="J120" s="371"/>
      <c r="K120" s="371"/>
      <c r="L120" s="371"/>
      <c r="M120" s="371"/>
      <c r="N120" s="371"/>
      <c r="O120" s="371"/>
      <c r="P120" s="371"/>
      <c r="Q120" s="371"/>
      <c r="R120" s="371"/>
      <c r="S120" s="371"/>
      <c r="T120" s="371"/>
    </row>
    <row r="121" spans="1:26" ht="26.25" customHeight="1" x14ac:dyDescent="0.25">
      <c r="A121" s="370" t="s">
        <v>183</v>
      </c>
      <c r="B121" s="370"/>
      <c r="C121" s="370"/>
      <c r="D121" s="370"/>
      <c r="E121" s="370"/>
      <c r="F121" s="370"/>
      <c r="G121" s="370"/>
      <c r="H121" s="370"/>
      <c r="I121" s="370"/>
      <c r="J121" s="370"/>
      <c r="K121" s="370"/>
      <c r="L121" s="370"/>
      <c r="M121" s="370"/>
      <c r="N121" s="370"/>
      <c r="O121" s="370"/>
      <c r="P121" s="370"/>
      <c r="Q121" s="370"/>
      <c r="R121" s="370"/>
      <c r="S121" s="370"/>
      <c r="T121" s="370"/>
    </row>
    <row r="122" spans="1:26" ht="13.15" customHeight="1" x14ac:dyDescent="0.25">
      <c r="A122" s="369" t="s">
        <v>184</v>
      </c>
      <c r="B122" s="370"/>
      <c r="C122" s="370"/>
      <c r="D122" s="370"/>
      <c r="E122" s="370"/>
      <c r="F122" s="370"/>
      <c r="G122" s="370"/>
      <c r="H122" s="370"/>
      <c r="I122" s="370"/>
      <c r="J122" s="370"/>
      <c r="K122" s="370"/>
      <c r="L122" s="370"/>
      <c r="M122" s="370"/>
      <c r="N122" s="370"/>
      <c r="O122" s="370"/>
      <c r="P122" s="370"/>
      <c r="Q122" s="370"/>
      <c r="R122" s="370"/>
      <c r="S122" s="370"/>
      <c r="T122" s="370"/>
    </row>
    <row r="123" spans="1:26" ht="13.15" customHeight="1" x14ac:dyDescent="0.25">
      <c r="A123" s="370" t="s">
        <v>185</v>
      </c>
      <c r="B123" s="370"/>
      <c r="C123" s="370"/>
      <c r="D123" s="370"/>
      <c r="E123" s="370"/>
      <c r="F123" s="370"/>
      <c r="G123" s="370"/>
      <c r="H123" s="370"/>
      <c r="I123" s="370"/>
      <c r="J123" s="370"/>
      <c r="K123" s="370"/>
      <c r="L123" s="370"/>
      <c r="M123" s="370"/>
      <c r="N123" s="370"/>
      <c r="O123" s="370"/>
      <c r="P123" s="370"/>
      <c r="Q123" s="370"/>
      <c r="R123" s="370"/>
      <c r="S123" s="370"/>
      <c r="T123" s="370"/>
    </row>
    <row r="124" spans="1:26" ht="13.15" customHeight="1" x14ac:dyDescent="0.25">
      <c r="A124" s="365"/>
      <c r="B124" s="365"/>
      <c r="C124" s="365"/>
      <c r="D124" s="365"/>
      <c r="E124" s="365"/>
      <c r="F124" s="365"/>
      <c r="G124" s="365"/>
      <c r="H124" s="365"/>
      <c r="I124" s="365"/>
      <c r="J124" s="365"/>
      <c r="K124" s="365"/>
      <c r="L124" s="365"/>
      <c r="M124" s="365"/>
      <c r="N124" s="365"/>
      <c r="O124" s="365"/>
      <c r="P124" s="365"/>
      <c r="Q124" s="365"/>
      <c r="R124" s="365"/>
      <c r="S124" s="365"/>
      <c r="T124" s="365"/>
    </row>
  </sheetData>
  <mergeCells count="632">
    <mergeCell ref="BG103:BG104"/>
    <mergeCell ref="BB107:BC107"/>
    <mergeCell ref="L7:Q7"/>
    <mergeCell ref="R7:W7"/>
    <mergeCell ref="X7:AC7"/>
    <mergeCell ref="AD7:AI7"/>
    <mergeCell ref="AJ7:AO7"/>
    <mergeCell ref="AP7:AU7"/>
    <mergeCell ref="AV7:BA7"/>
    <mergeCell ref="BB7:BG7"/>
    <mergeCell ref="BG77:BG78"/>
    <mergeCell ref="BG79:BG80"/>
    <mergeCell ref="BG81:BG82"/>
    <mergeCell ref="BG83:BG84"/>
    <mergeCell ref="BG85:BG86"/>
    <mergeCell ref="BG87:BG88"/>
    <mergeCell ref="BG89:BG90"/>
    <mergeCell ref="BG91:BG92"/>
    <mergeCell ref="BG93:BG94"/>
    <mergeCell ref="BG67:BG68"/>
    <mergeCell ref="BG69:BG70"/>
    <mergeCell ref="BG71:BG72"/>
    <mergeCell ref="BG73:BG74"/>
    <mergeCell ref="BG75:BG76"/>
    <mergeCell ref="BG95:BG96"/>
    <mergeCell ref="BG97:BG98"/>
    <mergeCell ref="BG99:BG100"/>
    <mergeCell ref="BG101:BG102"/>
    <mergeCell ref="BG49:BG50"/>
    <mergeCell ref="BG51:BG52"/>
    <mergeCell ref="BG53:BG54"/>
    <mergeCell ref="BG55:BG56"/>
    <mergeCell ref="BG57:BG58"/>
    <mergeCell ref="BG59:BG60"/>
    <mergeCell ref="BG61:BG62"/>
    <mergeCell ref="BG63:BG64"/>
    <mergeCell ref="BG65:BG66"/>
    <mergeCell ref="BA103:BA104"/>
    <mergeCell ref="AV107:AW107"/>
    <mergeCell ref="BB8:BC8"/>
    <mergeCell ref="BD8:BE8"/>
    <mergeCell ref="BG9:BG10"/>
    <mergeCell ref="BG11:BG12"/>
    <mergeCell ref="BG13:BG14"/>
    <mergeCell ref="BG15:BG16"/>
    <mergeCell ref="BG17:BG18"/>
    <mergeCell ref="BG19:BG20"/>
    <mergeCell ref="BG21:BG22"/>
    <mergeCell ref="BG23:BG24"/>
    <mergeCell ref="BG25:BG26"/>
    <mergeCell ref="BG27:BG28"/>
    <mergeCell ref="BG29:BG30"/>
    <mergeCell ref="BG31:BG32"/>
    <mergeCell ref="BG33:BG34"/>
    <mergeCell ref="BG35:BG36"/>
    <mergeCell ref="BG37:BG38"/>
    <mergeCell ref="BG39:BG40"/>
    <mergeCell ref="BG41:BG42"/>
    <mergeCell ref="BG43:BG44"/>
    <mergeCell ref="BG45:BG46"/>
    <mergeCell ref="BG47:BG48"/>
    <mergeCell ref="BA85:BA86"/>
    <mergeCell ref="BA87:BA88"/>
    <mergeCell ref="BA89:BA90"/>
    <mergeCell ref="BA91:BA92"/>
    <mergeCell ref="BA93:BA94"/>
    <mergeCell ref="BA95:BA96"/>
    <mergeCell ref="BA97:BA98"/>
    <mergeCell ref="BA99:BA100"/>
    <mergeCell ref="BA101:BA102"/>
    <mergeCell ref="BA67:BA68"/>
    <mergeCell ref="BA69:BA70"/>
    <mergeCell ref="BA71:BA72"/>
    <mergeCell ref="BA73:BA74"/>
    <mergeCell ref="BA75:BA76"/>
    <mergeCell ref="BA77:BA78"/>
    <mergeCell ref="BA79:BA80"/>
    <mergeCell ref="BA81:BA82"/>
    <mergeCell ref="BA83:BA84"/>
    <mergeCell ref="BA49:BA50"/>
    <mergeCell ref="BA51:BA52"/>
    <mergeCell ref="BA53:BA54"/>
    <mergeCell ref="BA55:BA56"/>
    <mergeCell ref="BA57:BA58"/>
    <mergeCell ref="BA59:BA60"/>
    <mergeCell ref="BA61:BA62"/>
    <mergeCell ref="BA63:BA64"/>
    <mergeCell ref="BA65:BA66"/>
    <mergeCell ref="AU103:AU104"/>
    <mergeCell ref="AP107:AQ107"/>
    <mergeCell ref="AV8:AW8"/>
    <mergeCell ref="AX8:AY8"/>
    <mergeCell ref="BA9:BA10"/>
    <mergeCell ref="BA11:BA12"/>
    <mergeCell ref="BA13:BA14"/>
    <mergeCell ref="BA15:BA16"/>
    <mergeCell ref="BA17:BA18"/>
    <mergeCell ref="BA19:BA20"/>
    <mergeCell ref="BA21:BA22"/>
    <mergeCell ref="BA23:BA24"/>
    <mergeCell ref="BA25:BA26"/>
    <mergeCell ref="BA27:BA28"/>
    <mergeCell ref="BA29:BA30"/>
    <mergeCell ref="BA31:BA32"/>
    <mergeCell ref="BA33:BA34"/>
    <mergeCell ref="BA35:BA36"/>
    <mergeCell ref="BA37:BA38"/>
    <mergeCell ref="BA39:BA40"/>
    <mergeCell ref="BA41:BA42"/>
    <mergeCell ref="BA43:BA44"/>
    <mergeCell ref="BA45:BA46"/>
    <mergeCell ref="BA47:BA48"/>
    <mergeCell ref="AU85:AU86"/>
    <mergeCell ref="AU87:AU88"/>
    <mergeCell ref="AU89:AU90"/>
    <mergeCell ref="AU91:AU92"/>
    <mergeCell ref="AU93:AU94"/>
    <mergeCell ref="AU95:AU96"/>
    <mergeCell ref="AU97:AU98"/>
    <mergeCell ref="AU99:AU100"/>
    <mergeCell ref="AU101:AU102"/>
    <mergeCell ref="AU67:AU68"/>
    <mergeCell ref="AU69:AU70"/>
    <mergeCell ref="AU71:AU72"/>
    <mergeCell ref="AU73:AU74"/>
    <mergeCell ref="AU75:AU76"/>
    <mergeCell ref="AU77:AU78"/>
    <mergeCell ref="AU79:AU80"/>
    <mergeCell ref="AU81:AU82"/>
    <mergeCell ref="AU83:AU84"/>
    <mergeCell ref="AU49:AU50"/>
    <mergeCell ref="AU51:AU52"/>
    <mergeCell ref="AU53:AU54"/>
    <mergeCell ref="AU55:AU56"/>
    <mergeCell ref="AU57:AU58"/>
    <mergeCell ref="AU59:AU60"/>
    <mergeCell ref="AU61:AU62"/>
    <mergeCell ref="AU63:AU64"/>
    <mergeCell ref="AU65:AU66"/>
    <mergeCell ref="AO103:AO104"/>
    <mergeCell ref="AJ107:AK107"/>
    <mergeCell ref="AP8:AQ8"/>
    <mergeCell ref="AR8:AS8"/>
    <mergeCell ref="AU9:AU10"/>
    <mergeCell ref="AU11:AU12"/>
    <mergeCell ref="AU13:AU14"/>
    <mergeCell ref="AU15:AU16"/>
    <mergeCell ref="AU17:AU18"/>
    <mergeCell ref="AU19:AU20"/>
    <mergeCell ref="AU21:AU22"/>
    <mergeCell ref="AU23:AU24"/>
    <mergeCell ref="AU25:AU26"/>
    <mergeCell ref="AU27:AU28"/>
    <mergeCell ref="AU29:AU30"/>
    <mergeCell ref="AU31:AU32"/>
    <mergeCell ref="AU33:AU34"/>
    <mergeCell ref="AU35:AU36"/>
    <mergeCell ref="AU37:AU38"/>
    <mergeCell ref="AU39:AU40"/>
    <mergeCell ref="AU41:AU42"/>
    <mergeCell ref="AU43:AU44"/>
    <mergeCell ref="AU45:AU46"/>
    <mergeCell ref="AU47:AU48"/>
    <mergeCell ref="AO85:AO86"/>
    <mergeCell ref="AO87:AO88"/>
    <mergeCell ref="AO89:AO90"/>
    <mergeCell ref="AO91:AO92"/>
    <mergeCell ref="AO93:AO94"/>
    <mergeCell ref="AO95:AO96"/>
    <mergeCell ref="AO97:AO98"/>
    <mergeCell ref="AO99:AO100"/>
    <mergeCell ref="AO101:AO102"/>
    <mergeCell ref="AO67:AO68"/>
    <mergeCell ref="AO69:AO70"/>
    <mergeCell ref="AO71:AO72"/>
    <mergeCell ref="AO73:AO74"/>
    <mergeCell ref="AO75:AO76"/>
    <mergeCell ref="AO77:AO78"/>
    <mergeCell ref="AO79:AO80"/>
    <mergeCell ref="AO81:AO82"/>
    <mergeCell ref="AO83:AO84"/>
    <mergeCell ref="AO49:AO50"/>
    <mergeCell ref="AO51:AO52"/>
    <mergeCell ref="AO53:AO54"/>
    <mergeCell ref="AO55:AO56"/>
    <mergeCell ref="AO57:AO58"/>
    <mergeCell ref="AO59:AO60"/>
    <mergeCell ref="AO61:AO62"/>
    <mergeCell ref="AO63:AO64"/>
    <mergeCell ref="AO65:AO66"/>
    <mergeCell ref="AI103:AI104"/>
    <mergeCell ref="AD107:AE107"/>
    <mergeCell ref="AJ8:AK8"/>
    <mergeCell ref="AL8:AM8"/>
    <mergeCell ref="AO9:AO10"/>
    <mergeCell ref="AO11:AO12"/>
    <mergeCell ref="AO13:AO14"/>
    <mergeCell ref="AO15:AO16"/>
    <mergeCell ref="AO17:AO18"/>
    <mergeCell ref="AO19:AO20"/>
    <mergeCell ref="AO21:AO22"/>
    <mergeCell ref="AO23:AO24"/>
    <mergeCell ref="AO25:AO26"/>
    <mergeCell ref="AO27:AO28"/>
    <mergeCell ref="AO29:AO30"/>
    <mergeCell ref="AO31:AO32"/>
    <mergeCell ref="AO33:AO34"/>
    <mergeCell ref="AO35:AO36"/>
    <mergeCell ref="AO37:AO38"/>
    <mergeCell ref="AO39:AO40"/>
    <mergeCell ref="AO41:AO42"/>
    <mergeCell ref="AO43:AO44"/>
    <mergeCell ref="AO45:AO46"/>
    <mergeCell ref="AO47:AO48"/>
    <mergeCell ref="AI85:AI86"/>
    <mergeCell ref="AI87:AI88"/>
    <mergeCell ref="AI89:AI90"/>
    <mergeCell ref="AI91:AI92"/>
    <mergeCell ref="AI93:AI94"/>
    <mergeCell ref="AI95:AI96"/>
    <mergeCell ref="AI97:AI98"/>
    <mergeCell ref="AI99:AI100"/>
    <mergeCell ref="AI101:AI102"/>
    <mergeCell ref="AI67:AI68"/>
    <mergeCell ref="AI69:AI70"/>
    <mergeCell ref="AI71:AI72"/>
    <mergeCell ref="AI73:AI74"/>
    <mergeCell ref="AI75:AI76"/>
    <mergeCell ref="AI77:AI78"/>
    <mergeCell ref="AI79:AI80"/>
    <mergeCell ref="AI81:AI82"/>
    <mergeCell ref="AI83:AI84"/>
    <mergeCell ref="AI49:AI50"/>
    <mergeCell ref="AI51:AI52"/>
    <mergeCell ref="AI53:AI54"/>
    <mergeCell ref="AI55:AI56"/>
    <mergeCell ref="AI57:AI58"/>
    <mergeCell ref="AI59:AI60"/>
    <mergeCell ref="AI61:AI62"/>
    <mergeCell ref="AI63:AI64"/>
    <mergeCell ref="AI65:AI66"/>
    <mergeCell ref="AC103:AC104"/>
    <mergeCell ref="X107:Y107"/>
    <mergeCell ref="AD8:AE8"/>
    <mergeCell ref="AF8:AG8"/>
    <mergeCell ref="AI9:AI10"/>
    <mergeCell ref="AI11:AI12"/>
    <mergeCell ref="AI13:AI14"/>
    <mergeCell ref="AI15:AI16"/>
    <mergeCell ref="AI17:AI18"/>
    <mergeCell ref="AI19:AI20"/>
    <mergeCell ref="AI21:AI22"/>
    <mergeCell ref="AI23:AI24"/>
    <mergeCell ref="AI25:AI26"/>
    <mergeCell ref="AI27:AI28"/>
    <mergeCell ref="AI29:AI30"/>
    <mergeCell ref="AI31:AI32"/>
    <mergeCell ref="AI33:AI34"/>
    <mergeCell ref="AI35:AI36"/>
    <mergeCell ref="AI37:AI38"/>
    <mergeCell ref="AI39:AI40"/>
    <mergeCell ref="AI41:AI42"/>
    <mergeCell ref="AI43:AI44"/>
    <mergeCell ref="AI45:AI46"/>
    <mergeCell ref="AI47:AI48"/>
    <mergeCell ref="AC85:AC86"/>
    <mergeCell ref="AC87:AC88"/>
    <mergeCell ref="AC89:AC90"/>
    <mergeCell ref="AC91:AC92"/>
    <mergeCell ref="AC93:AC94"/>
    <mergeCell ref="AC95:AC96"/>
    <mergeCell ref="AC97:AC98"/>
    <mergeCell ref="AC99:AC100"/>
    <mergeCell ref="AC101:AC102"/>
    <mergeCell ref="AC67:AC68"/>
    <mergeCell ref="AC69:AC70"/>
    <mergeCell ref="AC71:AC72"/>
    <mergeCell ref="AC73:AC74"/>
    <mergeCell ref="AC75:AC76"/>
    <mergeCell ref="AC77:AC78"/>
    <mergeCell ref="AC79:AC80"/>
    <mergeCell ref="AC81:AC82"/>
    <mergeCell ref="AC83:AC84"/>
    <mergeCell ref="AC49:AC50"/>
    <mergeCell ref="AC51:AC52"/>
    <mergeCell ref="AC53:AC54"/>
    <mergeCell ref="AC55:AC56"/>
    <mergeCell ref="AC57:AC58"/>
    <mergeCell ref="AC59:AC60"/>
    <mergeCell ref="AC61:AC62"/>
    <mergeCell ref="AC63:AC64"/>
    <mergeCell ref="AC65:AC66"/>
    <mergeCell ref="W91:W92"/>
    <mergeCell ref="W93:W94"/>
    <mergeCell ref="W95:W96"/>
    <mergeCell ref="W97:W98"/>
    <mergeCell ref="W99:W100"/>
    <mergeCell ref="W101:W102"/>
    <mergeCell ref="W103:W104"/>
    <mergeCell ref="R107:S107"/>
    <mergeCell ref="AC17:AC18"/>
    <mergeCell ref="AC19:AC20"/>
    <mergeCell ref="AC21:AC22"/>
    <mergeCell ref="AC23:AC24"/>
    <mergeCell ref="AC25:AC26"/>
    <mergeCell ref="AC27:AC28"/>
    <mergeCell ref="AC29:AC30"/>
    <mergeCell ref="AC31:AC32"/>
    <mergeCell ref="AC33:AC34"/>
    <mergeCell ref="AC35:AC36"/>
    <mergeCell ref="AC37:AC38"/>
    <mergeCell ref="AC39:AC40"/>
    <mergeCell ref="AC41:AC42"/>
    <mergeCell ref="AC43:AC44"/>
    <mergeCell ref="AC45:AC46"/>
    <mergeCell ref="AC47:AC48"/>
    <mergeCell ref="W73:W74"/>
    <mergeCell ref="W75:W76"/>
    <mergeCell ref="W77:W78"/>
    <mergeCell ref="W79:W80"/>
    <mergeCell ref="W81:W82"/>
    <mergeCell ref="W83:W84"/>
    <mergeCell ref="W85:W86"/>
    <mergeCell ref="W87:W88"/>
    <mergeCell ref="W89:W90"/>
    <mergeCell ref="W55:W56"/>
    <mergeCell ref="W57:W58"/>
    <mergeCell ref="W59:W60"/>
    <mergeCell ref="W61:W62"/>
    <mergeCell ref="W63:W64"/>
    <mergeCell ref="W65:W66"/>
    <mergeCell ref="W67:W68"/>
    <mergeCell ref="W69:W70"/>
    <mergeCell ref="W71:W72"/>
    <mergeCell ref="Q97:Q98"/>
    <mergeCell ref="Q99:Q100"/>
    <mergeCell ref="Q101:Q102"/>
    <mergeCell ref="Q103:Q104"/>
    <mergeCell ref="L107:M107"/>
    <mergeCell ref="W17:W18"/>
    <mergeCell ref="W19:W20"/>
    <mergeCell ref="W21:W22"/>
    <mergeCell ref="W23:W24"/>
    <mergeCell ref="W25:W26"/>
    <mergeCell ref="W27:W28"/>
    <mergeCell ref="W29:W30"/>
    <mergeCell ref="W31:W32"/>
    <mergeCell ref="W33:W34"/>
    <mergeCell ref="W35:W36"/>
    <mergeCell ref="W37:W38"/>
    <mergeCell ref="W39:W40"/>
    <mergeCell ref="W41:W42"/>
    <mergeCell ref="W43:W44"/>
    <mergeCell ref="W45:W46"/>
    <mergeCell ref="W47:W48"/>
    <mergeCell ref="W49:W50"/>
    <mergeCell ref="W51:W52"/>
    <mergeCell ref="W53:W54"/>
    <mergeCell ref="Q79:Q80"/>
    <mergeCell ref="Q81:Q82"/>
    <mergeCell ref="Q83:Q84"/>
    <mergeCell ref="Q85:Q86"/>
    <mergeCell ref="Q87:Q88"/>
    <mergeCell ref="Q89:Q90"/>
    <mergeCell ref="Q91:Q92"/>
    <mergeCell ref="Q93:Q94"/>
    <mergeCell ref="Q95:Q96"/>
    <mergeCell ref="Q61:Q62"/>
    <mergeCell ref="Q63:Q64"/>
    <mergeCell ref="Q65:Q66"/>
    <mergeCell ref="Q67:Q68"/>
    <mergeCell ref="Q69:Q70"/>
    <mergeCell ref="Q71:Q72"/>
    <mergeCell ref="Q73:Q74"/>
    <mergeCell ref="Q75:Q76"/>
    <mergeCell ref="Q77:Q78"/>
    <mergeCell ref="Q43:Q44"/>
    <mergeCell ref="Q45:Q46"/>
    <mergeCell ref="Q47:Q48"/>
    <mergeCell ref="Q49:Q50"/>
    <mergeCell ref="Q51:Q52"/>
    <mergeCell ref="Q53:Q54"/>
    <mergeCell ref="Q55:Q56"/>
    <mergeCell ref="Q57:Q58"/>
    <mergeCell ref="Q59:Q60"/>
    <mergeCell ref="Z8:AA8"/>
    <mergeCell ref="AC9:AC10"/>
    <mergeCell ref="AC11:AC12"/>
    <mergeCell ref="AC13:AC14"/>
    <mergeCell ref="AC15:AC16"/>
    <mergeCell ref="L8:M8"/>
    <mergeCell ref="A6:J7"/>
    <mergeCell ref="N8:O8"/>
    <mergeCell ref="Q9:Q10"/>
    <mergeCell ref="Q11:Q12"/>
    <mergeCell ref="Q13:Q14"/>
    <mergeCell ref="Q15:Q16"/>
    <mergeCell ref="R8:S8"/>
    <mergeCell ref="T8:U8"/>
    <mergeCell ref="L6:BG6"/>
    <mergeCell ref="I10:J10"/>
    <mergeCell ref="I14:J14"/>
    <mergeCell ref="H9:H10"/>
    <mergeCell ref="H13:H14"/>
    <mergeCell ref="A9:A10"/>
    <mergeCell ref="A13:A14"/>
    <mergeCell ref="Q27:Q28"/>
    <mergeCell ref="Q29:Q30"/>
    <mergeCell ref="Q31:Q32"/>
    <mergeCell ref="Q33:Q34"/>
    <mergeCell ref="Q35:Q36"/>
    <mergeCell ref="Q37:Q38"/>
    <mergeCell ref="Q39:Q40"/>
    <mergeCell ref="Q41:Q42"/>
    <mergeCell ref="X8:Y8"/>
    <mergeCell ref="W9:W10"/>
    <mergeCell ref="W11:W12"/>
    <mergeCell ref="W13:W14"/>
    <mergeCell ref="W15:W16"/>
    <mergeCell ref="Q17:Q18"/>
    <mergeCell ref="Q19:Q20"/>
    <mergeCell ref="Q21:Q22"/>
    <mergeCell ref="Q23:Q24"/>
    <mergeCell ref="Q25:Q26"/>
    <mergeCell ref="I85:J85"/>
    <mergeCell ref="I86:J86"/>
    <mergeCell ref="C107:D107"/>
    <mergeCell ref="I105:J105"/>
    <mergeCell ref="I106:J106"/>
    <mergeCell ref="I107:J107"/>
    <mergeCell ref="I103:J103"/>
    <mergeCell ref="I93:J93"/>
    <mergeCell ref="I95:J95"/>
    <mergeCell ref="I97:J97"/>
    <mergeCell ref="I99:J99"/>
    <mergeCell ref="I101:J101"/>
    <mergeCell ref="H97:H98"/>
    <mergeCell ref="H99:H100"/>
    <mergeCell ref="H91:H92"/>
    <mergeCell ref="H93:H94"/>
    <mergeCell ref="I87:J87"/>
    <mergeCell ref="I89:J89"/>
    <mergeCell ref="I91:J91"/>
    <mergeCell ref="A81:A82"/>
    <mergeCell ref="A83:A84"/>
    <mergeCell ref="A57:A58"/>
    <mergeCell ref="A59:A60"/>
    <mergeCell ref="A63:A64"/>
    <mergeCell ref="A67:A68"/>
    <mergeCell ref="I65:J65"/>
    <mergeCell ref="I66:J66"/>
    <mergeCell ref="I71:J71"/>
    <mergeCell ref="I72:J72"/>
    <mergeCell ref="I79:J79"/>
    <mergeCell ref="I80:J80"/>
    <mergeCell ref="I73:J73"/>
    <mergeCell ref="I75:J75"/>
    <mergeCell ref="I77:J77"/>
    <mergeCell ref="I78:J78"/>
    <mergeCell ref="I81:J81"/>
    <mergeCell ref="I83:J83"/>
    <mergeCell ref="I67:J67"/>
    <mergeCell ref="I69:J69"/>
    <mergeCell ref="I82:J82"/>
    <mergeCell ref="I84:J84"/>
    <mergeCell ref="A79:A80"/>
    <mergeCell ref="A110:T110"/>
    <mergeCell ref="I8:J8"/>
    <mergeCell ref="I9:J9"/>
    <mergeCell ref="A11:A12"/>
    <mergeCell ref="C8:D8"/>
    <mergeCell ref="E8:F8"/>
    <mergeCell ref="H11:H12"/>
    <mergeCell ref="A15:A16"/>
    <mergeCell ref="H15:H16"/>
    <mergeCell ref="I11:J11"/>
    <mergeCell ref="I12:J12"/>
    <mergeCell ref="I15:J15"/>
    <mergeCell ref="I16:J16"/>
    <mergeCell ref="A19:A20"/>
    <mergeCell ref="A23:A24"/>
    <mergeCell ref="A27:A28"/>
    <mergeCell ref="A31:A32"/>
    <mergeCell ref="A35:A36"/>
    <mergeCell ref="A39:A40"/>
    <mergeCell ref="A43:A44"/>
    <mergeCell ref="A51:A52"/>
    <mergeCell ref="A55:A56"/>
    <mergeCell ref="A61:A62"/>
    <mergeCell ref="A65:A66"/>
    <mergeCell ref="A124:T124"/>
    <mergeCell ref="C111:T111"/>
    <mergeCell ref="A122:T122"/>
    <mergeCell ref="A123:T123"/>
    <mergeCell ref="A118:T118"/>
    <mergeCell ref="A119:T119"/>
    <mergeCell ref="A120:T120"/>
    <mergeCell ref="A121:T121"/>
    <mergeCell ref="C115:T115"/>
    <mergeCell ref="C112:T112"/>
    <mergeCell ref="A114:T114"/>
    <mergeCell ref="A111:B111"/>
    <mergeCell ref="A112:B112"/>
    <mergeCell ref="A115:B115"/>
    <mergeCell ref="I42:J42"/>
    <mergeCell ref="I46:J46"/>
    <mergeCell ref="I35:J35"/>
    <mergeCell ref="I36:J36"/>
    <mergeCell ref="I39:J39"/>
    <mergeCell ref="I40:J40"/>
    <mergeCell ref="I43:J43"/>
    <mergeCell ref="I44:J44"/>
    <mergeCell ref="I51:J51"/>
    <mergeCell ref="I18:J18"/>
    <mergeCell ref="I22:J22"/>
    <mergeCell ref="I26:J26"/>
    <mergeCell ref="I37:J37"/>
    <mergeCell ref="I41:J41"/>
    <mergeCell ref="I45:J45"/>
    <mergeCell ref="I47:J47"/>
    <mergeCell ref="I13:J13"/>
    <mergeCell ref="I17:J17"/>
    <mergeCell ref="I21:J21"/>
    <mergeCell ref="I25:J25"/>
    <mergeCell ref="I29:J29"/>
    <mergeCell ref="I19:J19"/>
    <mergeCell ref="I20:J20"/>
    <mergeCell ref="I23:J23"/>
    <mergeCell ref="I24:J24"/>
    <mergeCell ref="I27:J27"/>
    <mergeCell ref="I28:J28"/>
    <mergeCell ref="I31:J31"/>
    <mergeCell ref="I32:J32"/>
    <mergeCell ref="I30:J30"/>
    <mergeCell ref="I33:J33"/>
    <mergeCell ref="I34:J34"/>
    <mergeCell ref="I38:J38"/>
    <mergeCell ref="A17:A18"/>
    <mergeCell ref="A21:A22"/>
    <mergeCell ref="A25:A26"/>
    <mergeCell ref="A29:A30"/>
    <mergeCell ref="A33:A34"/>
    <mergeCell ref="A37:A38"/>
    <mergeCell ref="A41:A42"/>
    <mergeCell ref="A45:A46"/>
    <mergeCell ref="A47:A48"/>
    <mergeCell ref="A49:A50"/>
    <mergeCell ref="A53:A54"/>
    <mergeCell ref="I64:J64"/>
    <mergeCell ref="I68:J68"/>
    <mergeCell ref="I70:J70"/>
    <mergeCell ref="I74:J74"/>
    <mergeCell ref="I76:J76"/>
    <mergeCell ref="I48:J48"/>
    <mergeCell ref="I50:J50"/>
    <mergeCell ref="I54:J54"/>
    <mergeCell ref="A69:A70"/>
    <mergeCell ref="A71:A72"/>
    <mergeCell ref="I49:J49"/>
    <mergeCell ref="I53:J53"/>
    <mergeCell ref="I57:J57"/>
    <mergeCell ref="I59:J59"/>
    <mergeCell ref="I63:J63"/>
    <mergeCell ref="I58:J58"/>
    <mergeCell ref="I60:J60"/>
    <mergeCell ref="I52:J52"/>
    <mergeCell ref="I55:J55"/>
    <mergeCell ref="I56:J56"/>
    <mergeCell ref="I61:J61"/>
    <mergeCell ref="I62:J62"/>
    <mergeCell ref="A101:A102"/>
    <mergeCell ref="A103:A104"/>
    <mergeCell ref="I88:J88"/>
    <mergeCell ref="I90:J90"/>
    <mergeCell ref="I92:J92"/>
    <mergeCell ref="I94:J94"/>
    <mergeCell ref="I96:J96"/>
    <mergeCell ref="I98:J98"/>
    <mergeCell ref="I100:J100"/>
    <mergeCell ref="I102:J102"/>
    <mergeCell ref="I104:J104"/>
    <mergeCell ref="H89:H90"/>
    <mergeCell ref="H95:H96"/>
    <mergeCell ref="H101:H102"/>
    <mergeCell ref="A87:A88"/>
    <mergeCell ref="A89:A90"/>
    <mergeCell ref="A91:A92"/>
    <mergeCell ref="A93:A94"/>
    <mergeCell ref="A95:A96"/>
    <mergeCell ref="H103:H104"/>
    <mergeCell ref="A97:A98"/>
    <mergeCell ref="A99:A100"/>
    <mergeCell ref="A85:A86"/>
    <mergeCell ref="H19:H20"/>
    <mergeCell ref="H23:H24"/>
    <mergeCell ref="H27:H28"/>
    <mergeCell ref="H31:H32"/>
    <mergeCell ref="H35:H36"/>
    <mergeCell ref="H39:H40"/>
    <mergeCell ref="H43:H44"/>
    <mergeCell ref="H51:H52"/>
    <mergeCell ref="H55:H56"/>
    <mergeCell ref="H61:H62"/>
    <mergeCell ref="H65:H66"/>
    <mergeCell ref="H71:H72"/>
    <mergeCell ref="H79:H80"/>
    <mergeCell ref="H85:H86"/>
    <mergeCell ref="H53:H54"/>
    <mergeCell ref="H57:H58"/>
    <mergeCell ref="A73:A74"/>
    <mergeCell ref="A75:A76"/>
    <mergeCell ref="A77:A78"/>
    <mergeCell ref="H45:H46"/>
    <mergeCell ref="H47:H48"/>
    <mergeCell ref="H49:H50"/>
    <mergeCell ref="H29:H30"/>
    <mergeCell ref="H33:H34"/>
    <mergeCell ref="H37:H38"/>
    <mergeCell ref="H41:H42"/>
    <mergeCell ref="H81:H82"/>
    <mergeCell ref="H17:H18"/>
    <mergeCell ref="H21:H22"/>
    <mergeCell ref="H25:H26"/>
    <mergeCell ref="H83:H84"/>
    <mergeCell ref="H87:H88"/>
    <mergeCell ref="H73:H74"/>
    <mergeCell ref="H75:H76"/>
    <mergeCell ref="H77:H78"/>
    <mergeCell ref="H63:H64"/>
    <mergeCell ref="H67:H68"/>
    <mergeCell ref="H69:H70"/>
    <mergeCell ref="H59:H60"/>
  </mergeCells>
  <phoneticPr fontId="0" type="noConversion"/>
  <printOptions horizontalCentered="1"/>
  <pageMargins left="0.25" right="0.25" top="1" bottom="1" header="0.5" footer="0.5"/>
  <pageSetup paperSize="3" fitToHeight="0" orientation="landscape" horizontalDpi="4294967293" r:id="rId1"/>
  <headerFooter alignWithMargins="0">
    <oddHeader>&amp;C&amp;"Arial,Bold"&amp;9</oddHeader>
    <oddFooter>&amp;L&amp;K000000Appendix L&amp;C&amp;K000000&amp;A- Page &amp;P of &amp;N&amp;R&amp;K000000RFP-13-016-SW</oddFooter>
  </headerFooter>
  <rowBreaks count="2" manualBreakCount="2">
    <brk id="6" max="16383" man="1"/>
    <brk id="10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autoPageBreaks="0" fitToPage="1"/>
  </sheetPr>
  <dimension ref="A1:J220"/>
  <sheetViews>
    <sheetView showGridLines="0" zoomScale="120" zoomScaleNormal="120" zoomScalePageLayoutView="120" workbookViewId="0">
      <pane ySplit="4" topLeftCell="A5" activePane="bottomLeft" state="frozen"/>
      <selection activeCell="A86" sqref="A86:A92"/>
      <selection pane="bottomLeft" activeCell="C8" sqref="C8"/>
    </sheetView>
  </sheetViews>
  <sheetFormatPr defaultColWidth="9.1796875" defaultRowHeight="12.5" x14ac:dyDescent="0.25"/>
  <cols>
    <col min="1" max="1" width="45.453125" style="5" customWidth="1"/>
    <col min="2" max="2" width="12.26953125" style="5" customWidth="1"/>
    <col min="3" max="3" width="10.7265625" style="5" customWidth="1"/>
    <col min="4" max="5" width="9.7265625" style="5" customWidth="1"/>
    <col min="6" max="16384" width="9.1796875" style="5"/>
  </cols>
  <sheetData>
    <row r="1" spans="1:5" ht="15.5" x14ac:dyDescent="0.35">
      <c r="A1" s="23" t="str">
        <f>'Table of Contents'!A1</f>
        <v>Enterprise Payroll Solution Cost Workbook</v>
      </c>
      <c r="B1" s="23"/>
      <c r="C1" s="23"/>
      <c r="D1" s="23"/>
      <c r="E1" s="23"/>
    </row>
    <row r="2" spans="1:5" ht="15.5" x14ac:dyDescent="0.35">
      <c r="A2" s="23" t="s">
        <v>186</v>
      </c>
      <c r="B2" s="23"/>
      <c r="C2" s="23"/>
      <c r="D2" s="126"/>
      <c r="E2" s="23"/>
    </row>
    <row r="3" spans="1:5" ht="17.25" customHeight="1" x14ac:dyDescent="0.3">
      <c r="A3" s="62" t="str">
        <f>'Table of Contents'!$B$3</f>
        <v>Insert Offeror Name on Table of Contents worksheet</v>
      </c>
      <c r="B3" s="62"/>
      <c r="C3" s="62"/>
      <c r="D3" s="62"/>
      <c r="E3" s="62"/>
    </row>
    <row r="4" spans="1:5" s="56" customFormat="1" ht="16.5" customHeight="1" x14ac:dyDescent="0.3">
      <c r="A4" s="63" t="str">
        <f>'Table of Contents'!$B$4</f>
        <v>Select Hosting Option on Table of Contents worksheet</v>
      </c>
      <c r="B4" s="63"/>
      <c r="C4" s="64"/>
      <c r="D4" s="64"/>
      <c r="E4" s="64"/>
    </row>
    <row r="5" spans="1:5" s="56" customFormat="1" ht="16.5" customHeight="1" thickBot="1" x14ac:dyDescent="0.35">
      <c r="A5" s="63"/>
      <c r="B5" s="63"/>
      <c r="C5" s="64"/>
      <c r="D5" s="64"/>
      <c r="E5" s="64"/>
    </row>
    <row r="6" spans="1:5" s="6" customFormat="1" ht="13" thickBot="1" x14ac:dyDescent="0.3">
      <c r="A6" s="350" t="s">
        <v>187</v>
      </c>
      <c r="B6" s="351"/>
      <c r="C6" s="351"/>
      <c r="D6" s="351"/>
      <c r="E6" s="352"/>
    </row>
    <row r="7" spans="1:5" ht="31.5" x14ac:dyDescent="0.25">
      <c r="A7" s="67" t="s">
        <v>11</v>
      </c>
      <c r="B7" s="67"/>
      <c r="C7" s="67" t="s">
        <v>188</v>
      </c>
      <c r="D7" s="67" t="s">
        <v>125</v>
      </c>
      <c r="E7" s="67" t="s">
        <v>47</v>
      </c>
    </row>
    <row r="8" spans="1:5" x14ac:dyDescent="0.25">
      <c r="A8" s="121" t="s">
        <v>189</v>
      </c>
      <c r="B8" s="410" t="s">
        <v>190</v>
      </c>
      <c r="C8" s="245"/>
      <c r="D8" s="316">
        <f>'3. Composite Rate Card'!$G$107</f>
        <v>0</v>
      </c>
      <c r="E8" s="316">
        <f t="shared" ref="E8" si="0">C8*D8</f>
        <v>0</v>
      </c>
    </row>
    <row r="9" spans="1:5" x14ac:dyDescent="0.25">
      <c r="A9" s="120" t="s">
        <v>191</v>
      </c>
      <c r="B9" s="410"/>
      <c r="C9" s="245"/>
      <c r="D9" s="316">
        <f>'3. Composite Rate Card'!$G$107</f>
        <v>0</v>
      </c>
      <c r="E9" s="316">
        <f t="shared" ref="E9:E42" si="1">C9*D9</f>
        <v>0</v>
      </c>
    </row>
    <row r="10" spans="1:5" x14ac:dyDescent="0.25">
      <c r="A10" s="120" t="s">
        <v>192</v>
      </c>
      <c r="B10" s="410"/>
      <c r="C10" s="245"/>
      <c r="D10" s="316">
        <f>'3. Composite Rate Card'!$G$107</f>
        <v>0</v>
      </c>
      <c r="E10" s="316">
        <f t="shared" si="1"/>
        <v>0</v>
      </c>
    </row>
    <row r="11" spans="1:5" x14ac:dyDescent="0.25">
      <c r="A11" s="120" t="s">
        <v>193</v>
      </c>
      <c r="B11" s="410"/>
      <c r="C11" s="245"/>
      <c r="D11" s="316">
        <f>'3. Composite Rate Card'!$G$107</f>
        <v>0</v>
      </c>
      <c r="E11" s="316">
        <f t="shared" si="1"/>
        <v>0</v>
      </c>
    </row>
    <row r="12" spans="1:5" x14ac:dyDescent="0.25">
      <c r="A12" s="120" t="s">
        <v>194</v>
      </c>
      <c r="B12" s="410"/>
      <c r="C12" s="245"/>
      <c r="D12" s="316">
        <f>'3. Composite Rate Card'!$G$107</f>
        <v>0</v>
      </c>
      <c r="E12" s="316">
        <f t="shared" si="1"/>
        <v>0</v>
      </c>
    </row>
    <row r="13" spans="1:5" x14ac:dyDescent="0.25">
      <c r="A13" s="120" t="s">
        <v>195</v>
      </c>
      <c r="B13" s="410"/>
      <c r="C13" s="245"/>
      <c r="D13" s="316">
        <f>'3. Composite Rate Card'!$G$107</f>
        <v>0</v>
      </c>
      <c r="E13" s="316">
        <f t="shared" si="1"/>
        <v>0</v>
      </c>
    </row>
    <row r="14" spans="1:5" x14ac:dyDescent="0.25">
      <c r="A14" s="120" t="s">
        <v>196</v>
      </c>
      <c r="B14" s="410"/>
      <c r="C14" s="245"/>
      <c r="D14" s="316">
        <f>'3. Composite Rate Card'!$G$107</f>
        <v>0</v>
      </c>
      <c r="E14" s="316">
        <f t="shared" si="1"/>
        <v>0</v>
      </c>
    </row>
    <row r="15" spans="1:5" x14ac:dyDescent="0.25">
      <c r="A15" s="120" t="s">
        <v>197</v>
      </c>
      <c r="B15" s="410"/>
      <c r="C15" s="245"/>
      <c r="D15" s="316">
        <f>'3. Composite Rate Card'!$G$107</f>
        <v>0</v>
      </c>
      <c r="E15" s="316">
        <f t="shared" si="1"/>
        <v>0</v>
      </c>
    </row>
    <row r="16" spans="1:5" x14ac:dyDescent="0.25">
      <c r="A16" s="231" t="s">
        <v>172</v>
      </c>
      <c r="B16" s="410"/>
      <c r="C16" s="245"/>
      <c r="D16" s="316">
        <f>'3. Composite Rate Card'!$G$107</f>
        <v>0</v>
      </c>
      <c r="E16" s="316">
        <f t="shared" si="1"/>
        <v>0</v>
      </c>
    </row>
    <row r="17" spans="1:7" x14ac:dyDescent="0.25">
      <c r="A17" s="231"/>
      <c r="B17" s="410"/>
      <c r="C17" s="245"/>
      <c r="D17" s="316">
        <f>'3. Composite Rate Card'!$G$107</f>
        <v>0</v>
      </c>
      <c r="E17" s="316">
        <f t="shared" si="1"/>
        <v>0</v>
      </c>
    </row>
    <row r="18" spans="1:7" x14ac:dyDescent="0.25">
      <c r="A18" s="231"/>
      <c r="B18" s="410"/>
      <c r="C18" s="245"/>
      <c r="D18" s="316">
        <f>'3. Composite Rate Card'!$G$107</f>
        <v>0</v>
      </c>
      <c r="E18" s="316">
        <f t="shared" si="1"/>
        <v>0</v>
      </c>
    </row>
    <row r="19" spans="1:7" x14ac:dyDescent="0.25">
      <c r="A19" s="231"/>
      <c r="B19" s="410"/>
      <c r="C19" s="245"/>
      <c r="D19" s="316">
        <f>'3. Composite Rate Card'!$G$107</f>
        <v>0</v>
      </c>
      <c r="E19" s="316">
        <f t="shared" si="1"/>
        <v>0</v>
      </c>
    </row>
    <row r="20" spans="1:7" ht="13" thickBot="1" x14ac:dyDescent="0.3">
      <c r="A20" s="233"/>
      <c r="B20" s="411"/>
      <c r="C20" s="245"/>
      <c r="D20" s="316">
        <f>'3. Composite Rate Card'!$G$107</f>
        <v>0</v>
      </c>
      <c r="E20" s="316">
        <f t="shared" si="1"/>
        <v>0</v>
      </c>
      <c r="G20" s="116"/>
    </row>
    <row r="21" spans="1:7" x14ac:dyDescent="0.25">
      <c r="A21" s="121" t="s">
        <v>198</v>
      </c>
      <c r="B21" s="410" t="s">
        <v>199</v>
      </c>
      <c r="C21" s="245"/>
      <c r="D21" s="316">
        <f>'3. Composite Rate Card'!$G$107</f>
        <v>0</v>
      </c>
      <c r="E21" s="316">
        <f t="shared" si="1"/>
        <v>0</v>
      </c>
    </row>
    <row r="22" spans="1:7" x14ac:dyDescent="0.25">
      <c r="A22" s="120" t="s">
        <v>200</v>
      </c>
      <c r="B22" s="410"/>
      <c r="C22" s="245"/>
      <c r="D22" s="316">
        <f>'3. Composite Rate Card'!$G$107</f>
        <v>0</v>
      </c>
      <c r="E22" s="316">
        <f t="shared" ref="E22:E24" si="2">C22*D22</f>
        <v>0</v>
      </c>
    </row>
    <row r="23" spans="1:7" x14ac:dyDescent="0.25">
      <c r="A23" s="120" t="s">
        <v>201</v>
      </c>
      <c r="B23" s="410"/>
      <c r="C23" s="245"/>
      <c r="D23" s="316">
        <f>'3. Composite Rate Card'!$G$107</f>
        <v>0</v>
      </c>
      <c r="E23" s="316">
        <f t="shared" si="2"/>
        <v>0</v>
      </c>
    </row>
    <row r="24" spans="1:7" x14ac:dyDescent="0.25">
      <c r="A24" s="120" t="s">
        <v>202</v>
      </c>
      <c r="B24" s="410"/>
      <c r="C24" s="245"/>
      <c r="D24" s="316">
        <f>'3. Composite Rate Card'!$G$107</f>
        <v>0</v>
      </c>
      <c r="E24" s="316">
        <f t="shared" si="2"/>
        <v>0</v>
      </c>
    </row>
    <row r="25" spans="1:7" x14ac:dyDescent="0.25">
      <c r="A25" s="120" t="s">
        <v>203</v>
      </c>
      <c r="B25" s="410"/>
      <c r="C25" s="245"/>
      <c r="D25" s="316">
        <f>'3. Composite Rate Card'!$G$107</f>
        <v>0</v>
      </c>
      <c r="E25" s="316">
        <f t="shared" ref="E25" si="3">C25*D25</f>
        <v>0</v>
      </c>
    </row>
    <row r="26" spans="1:7" x14ac:dyDescent="0.25">
      <c r="A26" s="120" t="s">
        <v>204</v>
      </c>
      <c r="B26" s="410"/>
      <c r="C26" s="245"/>
      <c r="D26" s="316">
        <f>'3. Composite Rate Card'!$G$107</f>
        <v>0</v>
      </c>
      <c r="E26" s="316">
        <f t="shared" si="1"/>
        <v>0</v>
      </c>
    </row>
    <row r="27" spans="1:7" x14ac:dyDescent="0.25">
      <c r="A27" s="120" t="s">
        <v>205</v>
      </c>
      <c r="B27" s="410"/>
      <c r="C27" s="245"/>
      <c r="D27" s="316">
        <f>'3. Composite Rate Card'!$G$107</f>
        <v>0</v>
      </c>
      <c r="E27" s="316">
        <f t="shared" si="1"/>
        <v>0</v>
      </c>
    </row>
    <row r="28" spans="1:7" x14ac:dyDescent="0.25">
      <c r="A28" s="120" t="s">
        <v>206</v>
      </c>
      <c r="B28" s="410"/>
      <c r="C28" s="245"/>
      <c r="D28" s="316">
        <f>'3. Composite Rate Card'!$G$107</f>
        <v>0</v>
      </c>
      <c r="E28" s="316">
        <f t="shared" si="1"/>
        <v>0</v>
      </c>
    </row>
    <row r="29" spans="1:7" x14ac:dyDescent="0.25">
      <c r="A29" s="120" t="s">
        <v>207</v>
      </c>
      <c r="B29" s="410"/>
      <c r="C29" s="245"/>
      <c r="D29" s="316">
        <f>'3. Composite Rate Card'!$G$107</f>
        <v>0</v>
      </c>
      <c r="E29" s="316">
        <f t="shared" si="1"/>
        <v>0</v>
      </c>
    </row>
    <row r="30" spans="1:7" x14ac:dyDescent="0.25">
      <c r="A30" s="120" t="s">
        <v>208</v>
      </c>
      <c r="B30" s="410"/>
      <c r="C30" s="245"/>
      <c r="D30" s="316">
        <f>'3. Composite Rate Card'!$G$107</f>
        <v>0</v>
      </c>
      <c r="E30" s="316">
        <f t="shared" si="1"/>
        <v>0</v>
      </c>
    </row>
    <row r="31" spans="1:7" x14ac:dyDescent="0.25">
      <c r="A31" s="120" t="s">
        <v>209</v>
      </c>
      <c r="B31" s="410"/>
      <c r="C31" s="245"/>
      <c r="D31" s="316">
        <f>'3. Composite Rate Card'!$G$107</f>
        <v>0</v>
      </c>
      <c r="E31" s="316">
        <f t="shared" si="1"/>
        <v>0</v>
      </c>
    </row>
    <row r="32" spans="1:7" x14ac:dyDescent="0.25">
      <c r="A32" s="231" t="s">
        <v>172</v>
      </c>
      <c r="B32" s="410"/>
      <c r="C32" s="245"/>
      <c r="D32" s="316">
        <f>'3. Composite Rate Card'!$G$107</f>
        <v>0</v>
      </c>
      <c r="E32" s="316">
        <f t="shared" si="1"/>
        <v>0</v>
      </c>
    </row>
    <row r="33" spans="1:5" x14ac:dyDescent="0.25">
      <c r="A33" s="240"/>
      <c r="B33" s="410"/>
      <c r="C33" s="245"/>
      <c r="D33" s="316">
        <f>'3. Composite Rate Card'!$G$107</f>
        <v>0</v>
      </c>
      <c r="E33" s="316">
        <f t="shared" si="1"/>
        <v>0</v>
      </c>
    </row>
    <row r="34" spans="1:5" x14ac:dyDescent="0.25">
      <c r="A34" s="240"/>
      <c r="B34" s="410"/>
      <c r="C34" s="245"/>
      <c r="D34" s="316">
        <f>'3. Composite Rate Card'!$G$107</f>
        <v>0</v>
      </c>
      <c r="E34" s="316">
        <f t="shared" si="1"/>
        <v>0</v>
      </c>
    </row>
    <row r="35" spans="1:5" x14ac:dyDescent="0.25">
      <c r="A35" s="241"/>
      <c r="B35" s="410"/>
      <c r="C35" s="245"/>
      <c r="D35" s="316">
        <f>'3. Composite Rate Card'!$G$107</f>
        <v>0</v>
      </c>
      <c r="E35" s="316">
        <f t="shared" si="1"/>
        <v>0</v>
      </c>
    </row>
    <row r="36" spans="1:5" ht="13" thickBot="1" x14ac:dyDescent="0.3">
      <c r="A36" s="242"/>
      <c r="B36" s="410"/>
      <c r="C36" s="245"/>
      <c r="D36" s="316">
        <f>'3. Composite Rate Card'!$G$107</f>
        <v>0</v>
      </c>
      <c r="E36" s="316">
        <f t="shared" si="1"/>
        <v>0</v>
      </c>
    </row>
    <row r="37" spans="1:5" x14ac:dyDescent="0.25">
      <c r="A37" s="108" t="s">
        <v>210</v>
      </c>
      <c r="B37" s="412" t="s">
        <v>211</v>
      </c>
      <c r="C37" s="245"/>
      <c r="D37" s="316">
        <f>'3. Composite Rate Card'!$G$107</f>
        <v>0</v>
      </c>
      <c r="E37" s="316">
        <f t="shared" si="1"/>
        <v>0</v>
      </c>
    </row>
    <row r="38" spans="1:5" ht="12" customHeight="1" x14ac:dyDescent="0.25">
      <c r="A38" s="43" t="s">
        <v>212</v>
      </c>
      <c r="B38" s="410"/>
      <c r="C38" s="245"/>
      <c r="D38" s="316">
        <f>'3. Composite Rate Card'!$G$107</f>
        <v>0</v>
      </c>
      <c r="E38" s="316">
        <f t="shared" si="1"/>
        <v>0</v>
      </c>
    </row>
    <row r="39" spans="1:5" x14ac:dyDescent="0.25">
      <c r="A39" s="43" t="s">
        <v>213</v>
      </c>
      <c r="B39" s="410"/>
      <c r="C39" s="245"/>
      <c r="D39" s="316">
        <f>'3. Composite Rate Card'!$G$107</f>
        <v>0</v>
      </c>
      <c r="E39" s="316">
        <f t="shared" si="1"/>
        <v>0</v>
      </c>
    </row>
    <row r="40" spans="1:5" x14ac:dyDescent="0.25">
      <c r="A40" s="43" t="s">
        <v>214</v>
      </c>
      <c r="B40" s="410"/>
      <c r="C40" s="245"/>
      <c r="D40" s="316">
        <f>'3. Composite Rate Card'!$G$107</f>
        <v>0</v>
      </c>
      <c r="E40" s="316">
        <f t="shared" si="1"/>
        <v>0</v>
      </c>
    </row>
    <row r="41" spans="1:5" x14ac:dyDescent="0.25">
      <c r="A41" s="43" t="s">
        <v>215</v>
      </c>
      <c r="B41" s="410"/>
      <c r="C41" s="245"/>
      <c r="D41" s="316">
        <f>'3. Composite Rate Card'!$G$107</f>
        <v>0</v>
      </c>
      <c r="E41" s="316">
        <f t="shared" si="1"/>
        <v>0</v>
      </c>
    </row>
    <row r="42" spans="1:5" x14ac:dyDescent="0.25">
      <c r="A42" s="43" t="s">
        <v>216</v>
      </c>
      <c r="B42" s="410"/>
      <c r="C42" s="245"/>
      <c r="D42" s="316">
        <f>'3. Composite Rate Card'!$G$107</f>
        <v>0</v>
      </c>
      <c r="E42" s="316">
        <f t="shared" si="1"/>
        <v>0</v>
      </c>
    </row>
    <row r="43" spans="1:5" x14ac:dyDescent="0.25">
      <c r="A43" s="231" t="s">
        <v>172</v>
      </c>
      <c r="B43" s="410"/>
      <c r="C43" s="245"/>
      <c r="D43" s="316">
        <f>'3. Composite Rate Card'!$G$107</f>
        <v>0</v>
      </c>
      <c r="E43" s="316">
        <f t="shared" ref="E43:E89" si="4">C43*D43</f>
        <v>0</v>
      </c>
    </row>
    <row r="44" spans="1:5" x14ac:dyDescent="0.25">
      <c r="A44" s="231"/>
      <c r="B44" s="410"/>
      <c r="C44" s="245"/>
      <c r="D44" s="316">
        <f>'3. Composite Rate Card'!$G$107</f>
        <v>0</v>
      </c>
      <c r="E44" s="316">
        <f t="shared" si="4"/>
        <v>0</v>
      </c>
    </row>
    <row r="45" spans="1:5" x14ac:dyDescent="0.25">
      <c r="A45" s="231"/>
      <c r="B45" s="410"/>
      <c r="C45" s="245"/>
      <c r="D45" s="316">
        <f>'3. Composite Rate Card'!$G$107</f>
        <v>0</v>
      </c>
      <c r="E45" s="316">
        <f t="shared" si="4"/>
        <v>0</v>
      </c>
    </row>
    <row r="46" spans="1:5" x14ac:dyDescent="0.25">
      <c r="A46" s="231"/>
      <c r="B46" s="410"/>
      <c r="C46" s="245"/>
      <c r="D46" s="316">
        <f>'3. Composite Rate Card'!$G$107</f>
        <v>0</v>
      </c>
      <c r="E46" s="316">
        <f t="shared" si="4"/>
        <v>0</v>
      </c>
    </row>
    <row r="47" spans="1:5" ht="13" thickBot="1" x14ac:dyDescent="0.3">
      <c r="A47" s="233"/>
      <c r="B47" s="411"/>
      <c r="C47" s="245"/>
      <c r="D47" s="316">
        <f>'3. Composite Rate Card'!$G$107</f>
        <v>0</v>
      </c>
      <c r="E47" s="316">
        <f t="shared" si="4"/>
        <v>0</v>
      </c>
    </row>
    <row r="48" spans="1:5" ht="50" x14ac:dyDescent="0.25">
      <c r="A48" s="143" t="s">
        <v>217</v>
      </c>
      <c r="B48" s="412" t="s">
        <v>218</v>
      </c>
      <c r="C48" s="245"/>
      <c r="D48" s="316">
        <f>'3. Composite Rate Card'!$G$107</f>
        <v>0</v>
      </c>
      <c r="E48" s="316">
        <f t="shared" si="4"/>
        <v>0</v>
      </c>
    </row>
    <row r="49" spans="1:5" x14ac:dyDescent="0.25">
      <c r="A49" s="120" t="s">
        <v>219</v>
      </c>
      <c r="B49" s="410"/>
      <c r="C49" s="245"/>
      <c r="D49" s="316">
        <f>'3. Composite Rate Card'!$G$107</f>
        <v>0</v>
      </c>
      <c r="E49" s="316">
        <f t="shared" si="4"/>
        <v>0</v>
      </c>
    </row>
    <row r="50" spans="1:5" x14ac:dyDescent="0.25">
      <c r="A50" s="120" t="s">
        <v>220</v>
      </c>
      <c r="B50" s="410"/>
      <c r="C50" s="245"/>
      <c r="D50" s="316">
        <f>'3. Composite Rate Card'!$G$107</f>
        <v>0</v>
      </c>
      <c r="E50" s="316">
        <f t="shared" si="4"/>
        <v>0</v>
      </c>
    </row>
    <row r="51" spans="1:5" x14ac:dyDescent="0.25">
      <c r="A51" s="120" t="s">
        <v>221</v>
      </c>
      <c r="B51" s="410"/>
      <c r="C51" s="245"/>
      <c r="D51" s="316">
        <f>'3. Composite Rate Card'!$G$107</f>
        <v>0</v>
      </c>
      <c r="E51" s="316">
        <f t="shared" si="4"/>
        <v>0</v>
      </c>
    </row>
    <row r="52" spans="1:5" x14ac:dyDescent="0.25">
      <c r="A52" s="120" t="s">
        <v>222</v>
      </c>
      <c r="B52" s="410"/>
      <c r="C52" s="245"/>
      <c r="D52" s="316">
        <f>'3. Composite Rate Card'!$G$107</f>
        <v>0</v>
      </c>
      <c r="E52" s="316">
        <f t="shared" si="4"/>
        <v>0</v>
      </c>
    </row>
    <row r="53" spans="1:5" x14ac:dyDescent="0.25">
      <c r="A53" s="120" t="s">
        <v>223</v>
      </c>
      <c r="B53" s="410"/>
      <c r="C53" s="245"/>
      <c r="D53" s="316">
        <f>'3. Composite Rate Card'!$G$107</f>
        <v>0</v>
      </c>
      <c r="E53" s="316">
        <f t="shared" si="4"/>
        <v>0</v>
      </c>
    </row>
    <row r="54" spans="1:5" x14ac:dyDescent="0.25">
      <c r="A54" s="120" t="s">
        <v>224</v>
      </c>
      <c r="B54" s="410"/>
      <c r="C54" s="245"/>
      <c r="D54" s="316">
        <f>'3. Composite Rate Card'!$G$107</f>
        <v>0</v>
      </c>
      <c r="E54" s="316">
        <f t="shared" si="4"/>
        <v>0</v>
      </c>
    </row>
    <row r="55" spans="1:5" x14ac:dyDescent="0.25">
      <c r="A55" s="120" t="s">
        <v>225</v>
      </c>
      <c r="B55" s="410"/>
      <c r="C55" s="245"/>
      <c r="D55" s="316">
        <f>'3. Composite Rate Card'!$G$107</f>
        <v>0</v>
      </c>
      <c r="E55" s="316">
        <f t="shared" si="4"/>
        <v>0</v>
      </c>
    </row>
    <row r="56" spans="1:5" x14ac:dyDescent="0.25">
      <c r="A56" s="120" t="s">
        <v>226</v>
      </c>
      <c r="B56" s="410"/>
      <c r="C56" s="245"/>
      <c r="D56" s="316">
        <f>'3. Composite Rate Card'!$G$107</f>
        <v>0</v>
      </c>
      <c r="E56" s="316">
        <f t="shared" si="4"/>
        <v>0</v>
      </c>
    </row>
    <row r="57" spans="1:5" x14ac:dyDescent="0.25">
      <c r="A57" s="120" t="s">
        <v>227</v>
      </c>
      <c r="B57" s="410"/>
      <c r="C57" s="245"/>
      <c r="D57" s="316">
        <f>'3. Composite Rate Card'!$G$107</f>
        <v>0</v>
      </c>
      <c r="E57" s="316">
        <f t="shared" si="4"/>
        <v>0</v>
      </c>
    </row>
    <row r="58" spans="1:5" x14ac:dyDescent="0.25">
      <c r="A58" s="120" t="s">
        <v>228</v>
      </c>
      <c r="B58" s="410"/>
      <c r="C58" s="245"/>
      <c r="D58" s="316">
        <f>'3. Composite Rate Card'!$G$107</f>
        <v>0</v>
      </c>
      <c r="E58" s="316">
        <f t="shared" si="4"/>
        <v>0</v>
      </c>
    </row>
    <row r="59" spans="1:5" x14ac:dyDescent="0.25">
      <c r="A59" s="120" t="s">
        <v>229</v>
      </c>
      <c r="B59" s="410"/>
      <c r="C59" s="245"/>
      <c r="D59" s="316">
        <f>'3. Composite Rate Card'!$G$107</f>
        <v>0</v>
      </c>
      <c r="E59" s="316">
        <f t="shared" si="4"/>
        <v>0</v>
      </c>
    </row>
    <row r="60" spans="1:5" x14ac:dyDescent="0.25">
      <c r="A60" s="231" t="s">
        <v>172</v>
      </c>
      <c r="B60" s="410"/>
      <c r="C60" s="245"/>
      <c r="D60" s="316">
        <f>'3. Composite Rate Card'!$G$107</f>
        <v>0</v>
      </c>
      <c r="E60" s="316">
        <f t="shared" si="4"/>
        <v>0</v>
      </c>
    </row>
    <row r="61" spans="1:5" x14ac:dyDescent="0.25">
      <c r="A61" s="231"/>
      <c r="B61" s="410"/>
      <c r="C61" s="245"/>
      <c r="D61" s="316">
        <f>'3. Composite Rate Card'!$G$107</f>
        <v>0</v>
      </c>
      <c r="E61" s="316">
        <f t="shared" si="4"/>
        <v>0</v>
      </c>
    </row>
    <row r="62" spans="1:5" x14ac:dyDescent="0.25">
      <c r="A62" s="231"/>
      <c r="B62" s="410"/>
      <c r="C62" s="245"/>
      <c r="D62" s="316">
        <f>'3. Composite Rate Card'!$G$107</f>
        <v>0</v>
      </c>
      <c r="E62" s="316">
        <f t="shared" si="4"/>
        <v>0</v>
      </c>
    </row>
    <row r="63" spans="1:5" x14ac:dyDescent="0.25">
      <c r="A63" s="231"/>
      <c r="B63" s="410"/>
      <c r="C63" s="245"/>
      <c r="D63" s="316">
        <f>'3. Composite Rate Card'!$G$107</f>
        <v>0</v>
      </c>
      <c r="E63" s="316">
        <f t="shared" si="4"/>
        <v>0</v>
      </c>
    </row>
    <row r="64" spans="1:5" ht="13" thickBot="1" x14ac:dyDescent="0.3">
      <c r="A64" s="244"/>
      <c r="B64" s="411"/>
      <c r="C64" s="245"/>
      <c r="D64" s="316">
        <f>'3. Composite Rate Card'!$G$107</f>
        <v>0</v>
      </c>
      <c r="E64" s="316">
        <f t="shared" si="4"/>
        <v>0</v>
      </c>
    </row>
    <row r="65" spans="1:5" x14ac:dyDescent="0.25">
      <c r="A65" s="120" t="s">
        <v>230</v>
      </c>
      <c r="B65" s="412" t="s">
        <v>231</v>
      </c>
      <c r="C65" s="245"/>
      <c r="D65" s="316">
        <f>'3. Composite Rate Card'!$G$107</f>
        <v>0</v>
      </c>
      <c r="E65" s="316">
        <f t="shared" si="4"/>
        <v>0</v>
      </c>
    </row>
    <row r="66" spans="1:5" x14ac:dyDescent="0.25">
      <c r="A66" s="43" t="s">
        <v>232</v>
      </c>
      <c r="B66" s="410"/>
      <c r="C66" s="245"/>
      <c r="D66" s="316">
        <f>'3. Composite Rate Card'!$G$107</f>
        <v>0</v>
      </c>
      <c r="E66" s="316">
        <f t="shared" si="4"/>
        <v>0</v>
      </c>
    </row>
    <row r="67" spans="1:5" x14ac:dyDescent="0.25">
      <c r="A67" s="43" t="s">
        <v>233</v>
      </c>
      <c r="B67" s="410"/>
      <c r="C67" s="245"/>
      <c r="D67" s="316">
        <f>'3. Composite Rate Card'!$G$107</f>
        <v>0</v>
      </c>
      <c r="E67" s="316">
        <f t="shared" si="4"/>
        <v>0</v>
      </c>
    </row>
    <row r="68" spans="1:5" x14ac:dyDescent="0.25">
      <c r="A68" s="43" t="s">
        <v>234</v>
      </c>
      <c r="B68" s="410"/>
      <c r="C68" s="245"/>
      <c r="D68" s="316">
        <f>'3. Composite Rate Card'!$G$107</f>
        <v>0</v>
      </c>
      <c r="E68" s="316">
        <f t="shared" si="4"/>
        <v>0</v>
      </c>
    </row>
    <row r="69" spans="1:5" x14ac:dyDescent="0.25">
      <c r="A69" s="43" t="s">
        <v>235</v>
      </c>
      <c r="B69" s="410"/>
      <c r="C69" s="245"/>
      <c r="D69" s="316">
        <f>'3. Composite Rate Card'!$G$107</f>
        <v>0</v>
      </c>
      <c r="E69" s="316">
        <f t="shared" si="4"/>
        <v>0</v>
      </c>
    </row>
    <row r="70" spans="1:5" ht="20" x14ac:dyDescent="0.25">
      <c r="A70" s="43" t="s">
        <v>236</v>
      </c>
      <c r="B70" s="410"/>
      <c r="C70" s="245"/>
      <c r="D70" s="316">
        <f>'3. Composite Rate Card'!$G$107</f>
        <v>0</v>
      </c>
      <c r="E70" s="316">
        <f t="shared" si="4"/>
        <v>0</v>
      </c>
    </row>
    <row r="71" spans="1:5" x14ac:dyDescent="0.25">
      <c r="A71" s="43" t="s">
        <v>237</v>
      </c>
      <c r="B71" s="410"/>
      <c r="C71" s="245"/>
      <c r="D71" s="316">
        <f>'3. Composite Rate Card'!$G$107</f>
        <v>0</v>
      </c>
      <c r="E71" s="316">
        <f t="shared" si="4"/>
        <v>0</v>
      </c>
    </row>
    <row r="72" spans="1:5" x14ac:dyDescent="0.25">
      <c r="A72" s="231" t="s">
        <v>172</v>
      </c>
      <c r="B72" s="410"/>
      <c r="C72" s="245"/>
      <c r="D72" s="316">
        <f>'3. Composite Rate Card'!$G$107</f>
        <v>0</v>
      </c>
      <c r="E72" s="316">
        <f t="shared" si="4"/>
        <v>0</v>
      </c>
    </row>
    <row r="73" spans="1:5" x14ac:dyDescent="0.25">
      <c r="A73" s="231"/>
      <c r="B73" s="410"/>
      <c r="C73" s="245"/>
      <c r="D73" s="316">
        <f>'3. Composite Rate Card'!$G$107</f>
        <v>0</v>
      </c>
      <c r="E73" s="316">
        <f t="shared" si="4"/>
        <v>0</v>
      </c>
    </row>
    <row r="74" spans="1:5" x14ac:dyDescent="0.25">
      <c r="A74" s="231"/>
      <c r="B74" s="410"/>
      <c r="C74" s="245"/>
      <c r="D74" s="316">
        <f>'3. Composite Rate Card'!$G$107</f>
        <v>0</v>
      </c>
      <c r="E74" s="316">
        <f t="shared" si="4"/>
        <v>0</v>
      </c>
    </row>
    <row r="75" spans="1:5" x14ac:dyDescent="0.25">
      <c r="A75" s="231"/>
      <c r="B75" s="410"/>
      <c r="C75" s="245"/>
      <c r="D75" s="316">
        <f>'3. Composite Rate Card'!$G$107</f>
        <v>0</v>
      </c>
      <c r="E75" s="316">
        <f t="shared" si="4"/>
        <v>0</v>
      </c>
    </row>
    <row r="76" spans="1:5" ht="13" thickBot="1" x14ac:dyDescent="0.3">
      <c r="A76" s="244"/>
      <c r="B76" s="411"/>
      <c r="C76" s="245"/>
      <c r="D76" s="316">
        <f>'3. Composite Rate Card'!$G$107</f>
        <v>0</v>
      </c>
      <c r="E76" s="316">
        <f t="shared" si="4"/>
        <v>0</v>
      </c>
    </row>
    <row r="77" spans="1:5" x14ac:dyDescent="0.25">
      <c r="A77" s="43" t="s">
        <v>238</v>
      </c>
      <c r="B77" s="412" t="s">
        <v>239</v>
      </c>
      <c r="C77" s="245"/>
      <c r="D77" s="316">
        <f>'3. Composite Rate Card'!$G$107</f>
        <v>0</v>
      </c>
      <c r="E77" s="316">
        <f t="shared" si="4"/>
        <v>0</v>
      </c>
    </row>
    <row r="78" spans="1:5" x14ac:dyDescent="0.25">
      <c r="A78" s="120" t="s">
        <v>240</v>
      </c>
      <c r="B78" s="410"/>
      <c r="C78" s="245"/>
      <c r="D78" s="316">
        <f>'3. Composite Rate Card'!$G$107</f>
        <v>0</v>
      </c>
      <c r="E78" s="316">
        <f t="shared" si="4"/>
        <v>0</v>
      </c>
    </row>
    <row r="79" spans="1:5" x14ac:dyDescent="0.25">
      <c r="A79" s="120" t="s">
        <v>241</v>
      </c>
      <c r="B79" s="410"/>
      <c r="C79" s="245"/>
      <c r="D79" s="316">
        <f>'3. Composite Rate Card'!$G$107</f>
        <v>0</v>
      </c>
      <c r="E79" s="316">
        <f t="shared" si="4"/>
        <v>0</v>
      </c>
    </row>
    <row r="80" spans="1:5" x14ac:dyDescent="0.25">
      <c r="A80" s="120" t="s">
        <v>242</v>
      </c>
      <c r="B80" s="410"/>
      <c r="C80" s="245"/>
      <c r="D80" s="316">
        <f>'3. Composite Rate Card'!$G$107</f>
        <v>0</v>
      </c>
      <c r="E80" s="316">
        <f t="shared" si="4"/>
        <v>0</v>
      </c>
    </row>
    <row r="81" spans="1:5" x14ac:dyDescent="0.25">
      <c r="A81" s="120" t="s">
        <v>243</v>
      </c>
      <c r="B81" s="410"/>
      <c r="C81" s="245"/>
      <c r="D81" s="316">
        <f>'3. Composite Rate Card'!$G$107</f>
        <v>0</v>
      </c>
      <c r="E81" s="316">
        <f t="shared" si="4"/>
        <v>0</v>
      </c>
    </row>
    <row r="82" spans="1:5" ht="40" x14ac:dyDescent="0.25">
      <c r="A82" s="120" t="s">
        <v>244</v>
      </c>
      <c r="B82" s="410"/>
      <c r="C82" s="245"/>
      <c r="D82" s="316">
        <f>'3. Composite Rate Card'!$G$107</f>
        <v>0</v>
      </c>
      <c r="E82" s="316">
        <f t="shared" si="4"/>
        <v>0</v>
      </c>
    </row>
    <row r="83" spans="1:5" x14ac:dyDescent="0.25">
      <c r="A83" s="120" t="s">
        <v>245</v>
      </c>
      <c r="B83" s="410"/>
      <c r="C83" s="245"/>
      <c r="D83" s="316">
        <f>'3. Composite Rate Card'!$G$107</f>
        <v>0</v>
      </c>
      <c r="E83" s="316">
        <f t="shared" si="4"/>
        <v>0</v>
      </c>
    </row>
    <row r="84" spans="1:5" x14ac:dyDescent="0.25">
      <c r="A84" s="120" t="s">
        <v>246</v>
      </c>
      <c r="B84" s="410"/>
      <c r="C84" s="245"/>
      <c r="D84" s="316">
        <f>'3. Composite Rate Card'!$G$107</f>
        <v>0</v>
      </c>
      <c r="E84" s="316">
        <f t="shared" si="4"/>
        <v>0</v>
      </c>
    </row>
    <row r="85" spans="1:5" x14ac:dyDescent="0.25">
      <c r="A85" s="231" t="s">
        <v>172</v>
      </c>
      <c r="B85" s="410"/>
      <c r="C85" s="245"/>
      <c r="D85" s="316">
        <f>'3. Composite Rate Card'!$G$107</f>
        <v>0</v>
      </c>
      <c r="E85" s="316">
        <f t="shared" si="4"/>
        <v>0</v>
      </c>
    </row>
    <row r="86" spans="1:5" x14ac:dyDescent="0.25">
      <c r="A86" s="231"/>
      <c r="B86" s="410"/>
      <c r="C86" s="245"/>
      <c r="D86" s="316">
        <f>'3. Composite Rate Card'!$G$107</f>
        <v>0</v>
      </c>
      <c r="E86" s="316">
        <f t="shared" si="4"/>
        <v>0</v>
      </c>
    </row>
    <row r="87" spans="1:5" x14ac:dyDescent="0.25">
      <c r="A87" s="231"/>
      <c r="B87" s="410"/>
      <c r="C87" s="245"/>
      <c r="D87" s="316">
        <f>'3. Composite Rate Card'!$G$107</f>
        <v>0</v>
      </c>
      <c r="E87" s="316">
        <f t="shared" si="4"/>
        <v>0</v>
      </c>
    </row>
    <row r="88" spans="1:5" x14ac:dyDescent="0.25">
      <c r="A88" s="231"/>
      <c r="B88" s="410"/>
      <c r="C88" s="245"/>
      <c r="D88" s="316">
        <f>'3. Composite Rate Card'!$G$107</f>
        <v>0</v>
      </c>
      <c r="E88" s="316">
        <f t="shared" si="4"/>
        <v>0</v>
      </c>
    </row>
    <row r="89" spans="1:5" x14ac:dyDescent="0.25">
      <c r="A89" s="242"/>
      <c r="B89" s="410"/>
      <c r="C89" s="245"/>
      <c r="D89" s="316">
        <f>'3. Composite Rate Card'!$G$107</f>
        <v>0</v>
      </c>
      <c r="E89" s="316">
        <f t="shared" si="4"/>
        <v>0</v>
      </c>
    </row>
    <row r="90" spans="1:5" x14ac:dyDescent="0.25">
      <c r="A90" s="406" t="s">
        <v>247</v>
      </c>
      <c r="B90" s="407"/>
      <c r="C90" s="317"/>
      <c r="D90" s="318"/>
      <c r="E90" s="42" t="s">
        <v>248</v>
      </c>
    </row>
    <row r="91" spans="1:5" x14ac:dyDescent="0.25">
      <c r="A91" s="265" t="s">
        <v>249</v>
      </c>
      <c r="B91" s="265"/>
      <c r="C91" s="246">
        <f>SUM(C8:C89)</f>
        <v>0</v>
      </c>
      <c r="D91" s="318"/>
      <c r="E91" s="319">
        <f>SUM(E9:E89)</f>
        <v>0</v>
      </c>
    </row>
    <row r="95" spans="1:5" ht="18.75" customHeight="1" thickBot="1" x14ac:dyDescent="0.3"/>
    <row r="96" spans="1:5" s="6" customFormat="1" ht="13" thickBot="1" x14ac:dyDescent="0.3">
      <c r="A96" s="350" t="s">
        <v>250</v>
      </c>
      <c r="B96" s="351"/>
      <c r="C96" s="351"/>
      <c r="D96" s="351"/>
      <c r="E96" s="352"/>
    </row>
    <row r="97" spans="1:5" ht="31.5" x14ac:dyDescent="0.25">
      <c r="A97" s="67" t="s">
        <v>11</v>
      </c>
      <c r="B97" s="67"/>
      <c r="C97" s="67" t="s">
        <v>188</v>
      </c>
      <c r="D97" s="67" t="s">
        <v>125</v>
      </c>
      <c r="E97" s="67" t="s">
        <v>47</v>
      </c>
    </row>
    <row r="98" spans="1:5" x14ac:dyDescent="0.25">
      <c r="A98" s="121" t="s">
        <v>189</v>
      </c>
      <c r="B98" s="410" t="s">
        <v>190</v>
      </c>
      <c r="C98" s="219"/>
      <c r="D98" s="316">
        <f>'3. Composite Rate Card'!$G$107</f>
        <v>0</v>
      </c>
      <c r="E98" s="316">
        <f t="shared" ref="E98:E131" si="5">C98*D98</f>
        <v>0</v>
      </c>
    </row>
    <row r="99" spans="1:5" x14ac:dyDescent="0.25">
      <c r="A99" s="120" t="s">
        <v>191</v>
      </c>
      <c r="B99" s="410"/>
      <c r="C99" s="219"/>
      <c r="D99" s="316">
        <f>'3. Composite Rate Card'!$G$107</f>
        <v>0</v>
      </c>
      <c r="E99" s="316">
        <f t="shared" si="5"/>
        <v>0</v>
      </c>
    </row>
    <row r="100" spans="1:5" x14ac:dyDescent="0.25">
      <c r="A100" s="120" t="s">
        <v>192</v>
      </c>
      <c r="B100" s="410"/>
      <c r="C100" s="219"/>
      <c r="D100" s="316">
        <f>'3. Composite Rate Card'!$G$107</f>
        <v>0</v>
      </c>
      <c r="E100" s="316">
        <f t="shared" si="5"/>
        <v>0</v>
      </c>
    </row>
    <row r="101" spans="1:5" x14ac:dyDescent="0.25">
      <c r="A101" s="120" t="s">
        <v>193</v>
      </c>
      <c r="B101" s="410"/>
      <c r="C101" s="219"/>
      <c r="D101" s="316">
        <f>'3. Composite Rate Card'!$G$107</f>
        <v>0</v>
      </c>
      <c r="E101" s="316">
        <f t="shared" si="5"/>
        <v>0</v>
      </c>
    </row>
    <row r="102" spans="1:5" x14ac:dyDescent="0.25">
      <c r="A102" s="120" t="s">
        <v>194</v>
      </c>
      <c r="B102" s="410"/>
      <c r="C102" s="219"/>
      <c r="D102" s="316">
        <f>'3. Composite Rate Card'!$G$107</f>
        <v>0</v>
      </c>
      <c r="E102" s="316">
        <f t="shared" si="5"/>
        <v>0</v>
      </c>
    </row>
    <row r="103" spans="1:5" x14ac:dyDescent="0.25">
      <c r="A103" s="120" t="s">
        <v>195</v>
      </c>
      <c r="B103" s="410"/>
      <c r="C103" s="219"/>
      <c r="D103" s="316">
        <f>'3. Composite Rate Card'!$G$107</f>
        <v>0</v>
      </c>
      <c r="E103" s="316">
        <f t="shared" si="5"/>
        <v>0</v>
      </c>
    </row>
    <row r="104" spans="1:5" x14ac:dyDescent="0.25">
      <c r="A104" s="120" t="s">
        <v>196</v>
      </c>
      <c r="B104" s="410"/>
      <c r="C104" s="219"/>
      <c r="D104" s="316">
        <f>'3. Composite Rate Card'!$G$107</f>
        <v>0</v>
      </c>
      <c r="E104" s="316">
        <f t="shared" si="5"/>
        <v>0</v>
      </c>
    </row>
    <row r="105" spans="1:5" x14ac:dyDescent="0.25">
      <c r="A105" s="120" t="s">
        <v>197</v>
      </c>
      <c r="B105" s="410"/>
      <c r="C105" s="219"/>
      <c r="D105" s="316">
        <f>'3. Composite Rate Card'!$G$107</f>
        <v>0</v>
      </c>
      <c r="E105" s="316">
        <f t="shared" si="5"/>
        <v>0</v>
      </c>
    </row>
    <row r="106" spans="1:5" x14ac:dyDescent="0.25">
      <c r="A106" s="231" t="s">
        <v>172</v>
      </c>
      <c r="B106" s="410"/>
      <c r="C106" s="219"/>
      <c r="D106" s="316">
        <f>'3. Composite Rate Card'!$G$107</f>
        <v>0</v>
      </c>
      <c r="E106" s="316">
        <f t="shared" si="5"/>
        <v>0</v>
      </c>
    </row>
    <row r="107" spans="1:5" x14ac:dyDescent="0.25">
      <c r="A107" s="231"/>
      <c r="B107" s="410"/>
      <c r="C107" s="219"/>
      <c r="D107" s="316">
        <f>'3. Composite Rate Card'!$G$107</f>
        <v>0</v>
      </c>
      <c r="E107" s="316">
        <f t="shared" si="5"/>
        <v>0</v>
      </c>
    </row>
    <row r="108" spans="1:5" x14ac:dyDescent="0.25">
      <c r="A108" s="231"/>
      <c r="B108" s="410"/>
      <c r="C108" s="219"/>
      <c r="D108" s="316">
        <f>'3. Composite Rate Card'!$G$107</f>
        <v>0</v>
      </c>
      <c r="E108" s="316">
        <f t="shared" si="5"/>
        <v>0</v>
      </c>
    </row>
    <row r="109" spans="1:5" x14ac:dyDescent="0.25">
      <c r="A109" s="231"/>
      <c r="B109" s="410"/>
      <c r="C109" s="219"/>
      <c r="D109" s="316">
        <f>'3. Composite Rate Card'!$G$107</f>
        <v>0</v>
      </c>
      <c r="E109" s="316">
        <f t="shared" si="5"/>
        <v>0</v>
      </c>
    </row>
    <row r="110" spans="1:5" ht="13" thickBot="1" x14ac:dyDescent="0.3">
      <c r="A110" s="233"/>
      <c r="B110" s="411"/>
      <c r="C110" s="219"/>
      <c r="D110" s="316">
        <f>'3. Composite Rate Card'!$G$107</f>
        <v>0</v>
      </c>
      <c r="E110" s="316">
        <f t="shared" ref="E110:E112" si="6">C110*D110</f>
        <v>0</v>
      </c>
    </row>
    <row r="111" spans="1:5" x14ac:dyDescent="0.25">
      <c r="A111" s="121" t="s">
        <v>198</v>
      </c>
      <c r="B111" s="410" t="s">
        <v>199</v>
      </c>
      <c r="C111" s="219"/>
      <c r="D111" s="316">
        <f>'3. Composite Rate Card'!$G$107</f>
        <v>0</v>
      </c>
      <c r="E111" s="316">
        <f t="shared" si="6"/>
        <v>0</v>
      </c>
    </row>
    <row r="112" spans="1:5" x14ac:dyDescent="0.25">
      <c r="A112" s="120" t="s">
        <v>200</v>
      </c>
      <c r="B112" s="410"/>
      <c r="C112" s="219"/>
      <c r="D112" s="316">
        <f>'3. Composite Rate Card'!$G$107</f>
        <v>0</v>
      </c>
      <c r="E112" s="316">
        <f t="shared" si="6"/>
        <v>0</v>
      </c>
    </row>
    <row r="113" spans="1:5" x14ac:dyDescent="0.25">
      <c r="A113" s="120" t="s">
        <v>201</v>
      </c>
      <c r="B113" s="410"/>
      <c r="C113" s="219"/>
      <c r="D113" s="316">
        <f>'3. Composite Rate Card'!$G$107</f>
        <v>0</v>
      </c>
      <c r="E113" s="316">
        <f t="shared" ref="E113" si="7">C113*D113</f>
        <v>0</v>
      </c>
    </row>
    <row r="114" spans="1:5" x14ac:dyDescent="0.25">
      <c r="A114" s="120" t="s">
        <v>202</v>
      </c>
      <c r="B114" s="410"/>
      <c r="C114" s="219"/>
      <c r="D114" s="316">
        <f>'3. Composite Rate Card'!$G$107</f>
        <v>0</v>
      </c>
      <c r="E114" s="316">
        <f t="shared" ref="E114" si="8">C114*D114</f>
        <v>0</v>
      </c>
    </row>
    <row r="115" spans="1:5" x14ac:dyDescent="0.25">
      <c r="A115" s="120" t="s">
        <v>203</v>
      </c>
      <c r="B115" s="410"/>
      <c r="C115" s="219"/>
      <c r="D115" s="316">
        <f>'3. Composite Rate Card'!$G$107</f>
        <v>0</v>
      </c>
      <c r="E115" s="316">
        <f t="shared" si="5"/>
        <v>0</v>
      </c>
    </row>
    <row r="116" spans="1:5" x14ac:dyDescent="0.25">
      <c r="A116" s="120" t="s">
        <v>204</v>
      </c>
      <c r="B116" s="410"/>
      <c r="C116" s="219"/>
      <c r="D116" s="316">
        <f>'3. Composite Rate Card'!$G$107</f>
        <v>0</v>
      </c>
      <c r="E116" s="316">
        <f t="shared" si="5"/>
        <v>0</v>
      </c>
    </row>
    <row r="117" spans="1:5" x14ac:dyDescent="0.25">
      <c r="A117" s="120" t="s">
        <v>205</v>
      </c>
      <c r="B117" s="410"/>
      <c r="C117" s="219"/>
      <c r="D117" s="316">
        <f>'3. Composite Rate Card'!$G$107</f>
        <v>0</v>
      </c>
      <c r="E117" s="316">
        <f t="shared" si="5"/>
        <v>0</v>
      </c>
    </row>
    <row r="118" spans="1:5" x14ac:dyDescent="0.25">
      <c r="A118" s="120" t="s">
        <v>206</v>
      </c>
      <c r="B118" s="410"/>
      <c r="C118" s="219"/>
      <c r="D118" s="316">
        <f>'3. Composite Rate Card'!$G$107</f>
        <v>0</v>
      </c>
      <c r="E118" s="316">
        <f t="shared" si="5"/>
        <v>0</v>
      </c>
    </row>
    <row r="119" spans="1:5" x14ac:dyDescent="0.25">
      <c r="A119" s="120" t="s">
        <v>207</v>
      </c>
      <c r="B119" s="410"/>
      <c r="C119" s="219"/>
      <c r="D119" s="316">
        <f>'3. Composite Rate Card'!$G$107</f>
        <v>0</v>
      </c>
      <c r="E119" s="316">
        <f t="shared" si="5"/>
        <v>0</v>
      </c>
    </row>
    <row r="120" spans="1:5" x14ac:dyDescent="0.25">
      <c r="A120" s="120" t="s">
        <v>208</v>
      </c>
      <c r="B120" s="410"/>
      <c r="C120" s="219"/>
      <c r="D120" s="316">
        <f>'3. Composite Rate Card'!$G$107</f>
        <v>0</v>
      </c>
      <c r="E120" s="316">
        <f t="shared" si="5"/>
        <v>0</v>
      </c>
    </row>
    <row r="121" spans="1:5" x14ac:dyDescent="0.25">
      <c r="A121" s="120" t="s">
        <v>209</v>
      </c>
      <c r="B121" s="410"/>
      <c r="C121" s="219"/>
      <c r="D121" s="316">
        <f>'3. Composite Rate Card'!$G$107</f>
        <v>0</v>
      </c>
      <c r="E121" s="316">
        <f t="shared" si="5"/>
        <v>0</v>
      </c>
    </row>
    <row r="122" spans="1:5" x14ac:dyDescent="0.25">
      <c r="A122" s="120" t="s">
        <v>251</v>
      </c>
      <c r="B122" s="410"/>
      <c r="C122" s="219"/>
      <c r="D122" s="316">
        <f>'3. Composite Rate Card'!$G$107</f>
        <v>0</v>
      </c>
      <c r="E122" s="316">
        <f t="shared" si="5"/>
        <v>0</v>
      </c>
    </row>
    <row r="123" spans="1:5" x14ac:dyDescent="0.25">
      <c r="A123" s="231" t="s">
        <v>172</v>
      </c>
      <c r="B123" s="410"/>
      <c r="C123" s="219"/>
      <c r="D123" s="316">
        <f>'3. Composite Rate Card'!$G$107</f>
        <v>0</v>
      </c>
      <c r="E123" s="316">
        <f t="shared" si="5"/>
        <v>0</v>
      </c>
    </row>
    <row r="124" spans="1:5" x14ac:dyDescent="0.25">
      <c r="A124" s="240"/>
      <c r="B124" s="410"/>
      <c r="C124" s="219"/>
      <c r="D124" s="316">
        <f>'3. Composite Rate Card'!$G$107</f>
        <v>0</v>
      </c>
      <c r="E124" s="316">
        <f t="shared" si="5"/>
        <v>0</v>
      </c>
    </row>
    <row r="125" spans="1:5" x14ac:dyDescent="0.25">
      <c r="A125" s="240"/>
      <c r="B125" s="410"/>
      <c r="C125" s="219"/>
      <c r="D125" s="316">
        <f>'3. Composite Rate Card'!$G$107</f>
        <v>0</v>
      </c>
      <c r="E125" s="316">
        <f t="shared" si="5"/>
        <v>0</v>
      </c>
    </row>
    <row r="126" spans="1:5" x14ac:dyDescent="0.25">
      <c r="A126" s="241"/>
      <c r="B126" s="410"/>
      <c r="C126" s="219"/>
      <c r="D126" s="316">
        <f>'3. Composite Rate Card'!$G$107</f>
        <v>0</v>
      </c>
      <c r="E126" s="316">
        <f t="shared" si="5"/>
        <v>0</v>
      </c>
    </row>
    <row r="127" spans="1:5" ht="12" customHeight="1" thickBot="1" x14ac:dyDescent="0.3">
      <c r="A127" s="242"/>
      <c r="B127" s="410"/>
      <c r="C127" s="219"/>
      <c r="D127" s="316">
        <f>'3. Composite Rate Card'!$G$107</f>
        <v>0</v>
      </c>
      <c r="E127" s="316">
        <f t="shared" si="5"/>
        <v>0</v>
      </c>
    </row>
    <row r="128" spans="1:5" x14ac:dyDescent="0.25">
      <c r="A128" s="108" t="s">
        <v>210</v>
      </c>
      <c r="B128" s="412" t="s">
        <v>211</v>
      </c>
      <c r="C128" s="219"/>
      <c r="D128" s="316">
        <f>'3. Composite Rate Card'!$G$107</f>
        <v>0</v>
      </c>
      <c r="E128" s="316">
        <f t="shared" si="5"/>
        <v>0</v>
      </c>
    </row>
    <row r="129" spans="1:5" x14ac:dyDescent="0.25">
      <c r="A129" s="43" t="s">
        <v>212</v>
      </c>
      <c r="B129" s="410"/>
      <c r="C129" s="219"/>
      <c r="D129" s="316">
        <f>'3. Composite Rate Card'!$G$107</f>
        <v>0</v>
      </c>
      <c r="E129" s="316">
        <f t="shared" si="5"/>
        <v>0</v>
      </c>
    </row>
    <row r="130" spans="1:5" x14ac:dyDescent="0.25">
      <c r="A130" s="43" t="s">
        <v>213</v>
      </c>
      <c r="B130" s="410"/>
      <c r="C130" s="219"/>
      <c r="D130" s="316">
        <f>'3. Composite Rate Card'!$G$107</f>
        <v>0</v>
      </c>
      <c r="E130" s="316">
        <f t="shared" si="5"/>
        <v>0</v>
      </c>
    </row>
    <row r="131" spans="1:5" x14ac:dyDescent="0.25">
      <c r="A131" s="43" t="s">
        <v>214</v>
      </c>
      <c r="B131" s="410"/>
      <c r="C131" s="219"/>
      <c r="D131" s="316">
        <f>'3. Composite Rate Card'!$G$107</f>
        <v>0</v>
      </c>
      <c r="E131" s="316">
        <f t="shared" si="5"/>
        <v>0</v>
      </c>
    </row>
    <row r="132" spans="1:5" x14ac:dyDescent="0.25">
      <c r="A132" s="43" t="s">
        <v>215</v>
      </c>
      <c r="B132" s="410"/>
      <c r="C132" s="219"/>
      <c r="D132" s="316">
        <f>'3. Composite Rate Card'!$G$107</f>
        <v>0</v>
      </c>
      <c r="E132" s="316">
        <f t="shared" ref="E132:E180" si="9">C132*D132</f>
        <v>0</v>
      </c>
    </row>
    <row r="133" spans="1:5" x14ac:dyDescent="0.25">
      <c r="A133" s="43" t="s">
        <v>216</v>
      </c>
      <c r="B133" s="410"/>
      <c r="C133" s="219"/>
      <c r="D133" s="316">
        <f>'3. Composite Rate Card'!$G$107</f>
        <v>0</v>
      </c>
      <c r="E133" s="316">
        <f t="shared" si="9"/>
        <v>0</v>
      </c>
    </row>
    <row r="134" spans="1:5" x14ac:dyDescent="0.25">
      <c r="A134" s="43" t="s">
        <v>226</v>
      </c>
      <c r="B134" s="410"/>
      <c r="C134" s="219"/>
      <c r="D134" s="316">
        <f>'3. Composite Rate Card'!$G$107</f>
        <v>0</v>
      </c>
      <c r="E134" s="316">
        <f t="shared" si="9"/>
        <v>0</v>
      </c>
    </row>
    <row r="135" spans="1:5" x14ac:dyDescent="0.25">
      <c r="A135" s="43" t="s">
        <v>227</v>
      </c>
      <c r="B135" s="410"/>
      <c r="C135" s="219"/>
      <c r="D135" s="316">
        <f>'3. Composite Rate Card'!$G$107</f>
        <v>0</v>
      </c>
      <c r="E135" s="316">
        <f t="shared" si="9"/>
        <v>0</v>
      </c>
    </row>
    <row r="136" spans="1:5" x14ac:dyDescent="0.25">
      <c r="A136" s="43" t="s">
        <v>228</v>
      </c>
      <c r="B136" s="410"/>
      <c r="C136" s="219"/>
      <c r="D136" s="316">
        <f>'3. Composite Rate Card'!$G$107</f>
        <v>0</v>
      </c>
      <c r="E136" s="316">
        <f t="shared" si="9"/>
        <v>0</v>
      </c>
    </row>
    <row r="137" spans="1:5" x14ac:dyDescent="0.25">
      <c r="A137" s="120" t="s">
        <v>229</v>
      </c>
      <c r="B137" s="410"/>
      <c r="C137" s="219"/>
      <c r="D137" s="316">
        <f>'3. Composite Rate Card'!$G$107</f>
        <v>0</v>
      </c>
      <c r="E137" s="316">
        <f t="shared" si="9"/>
        <v>0</v>
      </c>
    </row>
    <row r="138" spans="1:5" x14ac:dyDescent="0.25">
      <c r="A138" s="231" t="s">
        <v>172</v>
      </c>
      <c r="B138" s="410"/>
      <c r="C138" s="219"/>
      <c r="D138" s="316">
        <f>'3. Composite Rate Card'!$G$107</f>
        <v>0</v>
      </c>
      <c r="E138" s="316">
        <f t="shared" si="9"/>
        <v>0</v>
      </c>
    </row>
    <row r="139" spans="1:5" x14ac:dyDescent="0.25">
      <c r="A139" s="231"/>
      <c r="B139" s="410"/>
      <c r="C139" s="219"/>
      <c r="D139" s="316">
        <f>'3. Composite Rate Card'!$G$107</f>
        <v>0</v>
      </c>
      <c r="E139" s="316">
        <f t="shared" si="9"/>
        <v>0</v>
      </c>
    </row>
    <row r="140" spans="1:5" x14ac:dyDescent="0.25">
      <c r="A140" s="231"/>
      <c r="B140" s="410"/>
      <c r="C140" s="219"/>
      <c r="D140" s="316">
        <f>'3. Composite Rate Card'!$G$107</f>
        <v>0</v>
      </c>
      <c r="E140" s="316">
        <f t="shared" si="9"/>
        <v>0</v>
      </c>
    </row>
    <row r="141" spans="1:5" x14ac:dyDescent="0.25">
      <c r="A141" s="231"/>
      <c r="B141" s="410"/>
      <c r="C141" s="219"/>
      <c r="D141" s="316">
        <f>'3. Composite Rate Card'!$G$107</f>
        <v>0</v>
      </c>
      <c r="E141" s="316">
        <f t="shared" si="9"/>
        <v>0</v>
      </c>
    </row>
    <row r="142" spans="1:5" ht="13" thickBot="1" x14ac:dyDescent="0.3">
      <c r="A142" s="233"/>
      <c r="B142" s="411"/>
      <c r="C142" s="219"/>
      <c r="D142" s="316">
        <f>'3. Composite Rate Card'!$G$107</f>
        <v>0</v>
      </c>
      <c r="E142" s="316">
        <f t="shared" si="9"/>
        <v>0</v>
      </c>
    </row>
    <row r="143" spans="1:5" ht="50" x14ac:dyDescent="0.25">
      <c r="A143" s="143" t="s">
        <v>217</v>
      </c>
      <c r="B143" s="412" t="s">
        <v>218</v>
      </c>
      <c r="C143" s="219"/>
      <c r="D143" s="316">
        <f>'3. Composite Rate Card'!$G$107</f>
        <v>0</v>
      </c>
      <c r="E143" s="316">
        <f t="shared" si="9"/>
        <v>0</v>
      </c>
    </row>
    <row r="144" spans="1:5" x14ac:dyDescent="0.25">
      <c r="A144" s="120" t="s">
        <v>219</v>
      </c>
      <c r="B144" s="410"/>
      <c r="C144" s="219"/>
      <c r="D144" s="316">
        <f>'3. Composite Rate Card'!$G$107</f>
        <v>0</v>
      </c>
      <c r="E144" s="316">
        <f t="shared" si="9"/>
        <v>0</v>
      </c>
    </row>
    <row r="145" spans="1:5" x14ac:dyDescent="0.25">
      <c r="A145" s="120" t="s">
        <v>220</v>
      </c>
      <c r="B145" s="410"/>
      <c r="C145" s="219"/>
      <c r="D145" s="316">
        <f>'3. Composite Rate Card'!$G$107</f>
        <v>0</v>
      </c>
      <c r="E145" s="316">
        <f t="shared" si="9"/>
        <v>0</v>
      </c>
    </row>
    <row r="146" spans="1:5" x14ac:dyDescent="0.25">
      <c r="A146" s="120" t="s">
        <v>221</v>
      </c>
      <c r="B146" s="410"/>
      <c r="C146" s="219"/>
      <c r="D146" s="316">
        <f>'3. Composite Rate Card'!$G$107</f>
        <v>0</v>
      </c>
      <c r="E146" s="316">
        <f t="shared" si="9"/>
        <v>0</v>
      </c>
    </row>
    <row r="147" spans="1:5" x14ac:dyDescent="0.25">
      <c r="A147" s="120" t="s">
        <v>222</v>
      </c>
      <c r="B147" s="410"/>
      <c r="C147" s="219"/>
      <c r="D147" s="316">
        <f>'3. Composite Rate Card'!$G$107</f>
        <v>0</v>
      </c>
      <c r="E147" s="316">
        <f t="shared" si="9"/>
        <v>0</v>
      </c>
    </row>
    <row r="148" spans="1:5" x14ac:dyDescent="0.25">
      <c r="A148" s="120" t="s">
        <v>223</v>
      </c>
      <c r="B148" s="410"/>
      <c r="C148" s="219"/>
      <c r="D148" s="316">
        <f>'3. Composite Rate Card'!$G$107</f>
        <v>0</v>
      </c>
      <c r="E148" s="316">
        <f t="shared" si="9"/>
        <v>0</v>
      </c>
    </row>
    <row r="149" spans="1:5" x14ac:dyDescent="0.25">
      <c r="A149" s="120" t="s">
        <v>224</v>
      </c>
      <c r="B149" s="410"/>
      <c r="C149" s="219"/>
      <c r="D149" s="316">
        <f>'3. Composite Rate Card'!$G$107</f>
        <v>0</v>
      </c>
      <c r="E149" s="316">
        <f t="shared" si="9"/>
        <v>0</v>
      </c>
    </row>
    <row r="150" spans="1:5" x14ac:dyDescent="0.25">
      <c r="A150" s="120" t="s">
        <v>225</v>
      </c>
      <c r="B150" s="410"/>
      <c r="C150" s="219"/>
      <c r="D150" s="316">
        <f>'3. Composite Rate Card'!$G$107</f>
        <v>0</v>
      </c>
      <c r="E150" s="316">
        <f t="shared" si="9"/>
        <v>0</v>
      </c>
    </row>
    <row r="151" spans="1:5" x14ac:dyDescent="0.25">
      <c r="A151" s="231" t="s">
        <v>172</v>
      </c>
      <c r="B151" s="410"/>
      <c r="C151" s="219"/>
      <c r="D151" s="316">
        <f>'3. Composite Rate Card'!$G$107</f>
        <v>0</v>
      </c>
      <c r="E151" s="316">
        <f t="shared" si="9"/>
        <v>0</v>
      </c>
    </row>
    <row r="152" spans="1:5" x14ac:dyDescent="0.25">
      <c r="A152" s="231"/>
      <c r="B152" s="410"/>
      <c r="C152" s="219"/>
      <c r="D152" s="316">
        <f>'3. Composite Rate Card'!$G$107</f>
        <v>0</v>
      </c>
      <c r="E152" s="316">
        <f t="shared" si="9"/>
        <v>0</v>
      </c>
    </row>
    <row r="153" spans="1:5" x14ac:dyDescent="0.25">
      <c r="A153" s="231"/>
      <c r="B153" s="410"/>
      <c r="C153" s="219"/>
      <c r="D153" s="316">
        <f>'3. Composite Rate Card'!$G$107</f>
        <v>0</v>
      </c>
      <c r="E153" s="316">
        <f t="shared" si="9"/>
        <v>0</v>
      </c>
    </row>
    <row r="154" spans="1:5" x14ac:dyDescent="0.25">
      <c r="A154" s="231"/>
      <c r="B154" s="410"/>
      <c r="C154" s="219"/>
      <c r="D154" s="316">
        <f>'3. Composite Rate Card'!$G$107</f>
        <v>0</v>
      </c>
      <c r="E154" s="316">
        <f t="shared" si="9"/>
        <v>0</v>
      </c>
    </row>
    <row r="155" spans="1:5" ht="13" thickBot="1" x14ac:dyDescent="0.3">
      <c r="A155" s="244"/>
      <c r="B155" s="411"/>
      <c r="C155" s="219"/>
      <c r="D155" s="316">
        <f>'3. Composite Rate Card'!$G$107</f>
        <v>0</v>
      </c>
      <c r="E155" s="316">
        <f t="shared" si="9"/>
        <v>0</v>
      </c>
    </row>
    <row r="156" spans="1:5" x14ac:dyDescent="0.25">
      <c r="A156" s="120" t="s">
        <v>230</v>
      </c>
      <c r="B156" s="412" t="s">
        <v>231</v>
      </c>
      <c r="C156" s="219"/>
      <c r="D156" s="316">
        <f>'3. Composite Rate Card'!$G$107</f>
        <v>0</v>
      </c>
      <c r="E156" s="316">
        <f t="shared" si="9"/>
        <v>0</v>
      </c>
    </row>
    <row r="157" spans="1:5" x14ac:dyDescent="0.25">
      <c r="A157" s="43" t="s">
        <v>232</v>
      </c>
      <c r="B157" s="410"/>
      <c r="C157" s="219"/>
      <c r="D157" s="316">
        <f>'3. Composite Rate Card'!$G$107</f>
        <v>0</v>
      </c>
      <c r="E157" s="316">
        <f t="shared" si="9"/>
        <v>0</v>
      </c>
    </row>
    <row r="158" spans="1:5" x14ac:dyDescent="0.25">
      <c r="A158" s="43" t="s">
        <v>233</v>
      </c>
      <c r="B158" s="410"/>
      <c r="C158" s="219"/>
      <c r="D158" s="316">
        <f>'3. Composite Rate Card'!$G$107</f>
        <v>0</v>
      </c>
      <c r="E158" s="316">
        <f t="shared" si="9"/>
        <v>0</v>
      </c>
    </row>
    <row r="159" spans="1:5" x14ac:dyDescent="0.25">
      <c r="A159" s="43" t="s">
        <v>234</v>
      </c>
      <c r="B159" s="410"/>
      <c r="C159" s="219"/>
      <c r="D159" s="316">
        <f>'3. Composite Rate Card'!$G$107</f>
        <v>0</v>
      </c>
      <c r="E159" s="316">
        <f t="shared" si="9"/>
        <v>0</v>
      </c>
    </row>
    <row r="160" spans="1:5" x14ac:dyDescent="0.25">
      <c r="A160" s="43" t="s">
        <v>235</v>
      </c>
      <c r="B160" s="410"/>
      <c r="C160" s="219"/>
      <c r="D160" s="316">
        <f>'3. Composite Rate Card'!$G$107</f>
        <v>0</v>
      </c>
      <c r="E160" s="316">
        <f t="shared" si="9"/>
        <v>0</v>
      </c>
    </row>
    <row r="161" spans="1:5" ht="20" x14ac:dyDescent="0.25">
      <c r="A161" s="43" t="s">
        <v>236</v>
      </c>
      <c r="B161" s="410"/>
      <c r="C161" s="219"/>
      <c r="D161" s="316">
        <f>'3. Composite Rate Card'!$G$107</f>
        <v>0</v>
      </c>
      <c r="E161" s="316">
        <f t="shared" si="9"/>
        <v>0</v>
      </c>
    </row>
    <row r="162" spans="1:5" x14ac:dyDescent="0.25">
      <c r="A162" s="43" t="s">
        <v>237</v>
      </c>
      <c r="B162" s="410"/>
      <c r="C162" s="219"/>
      <c r="D162" s="316">
        <f>'3. Composite Rate Card'!$G$107</f>
        <v>0</v>
      </c>
      <c r="E162" s="316">
        <f t="shared" si="9"/>
        <v>0</v>
      </c>
    </row>
    <row r="163" spans="1:5" x14ac:dyDescent="0.25">
      <c r="A163" s="231" t="s">
        <v>172</v>
      </c>
      <c r="B163" s="410"/>
      <c r="C163" s="219"/>
      <c r="D163" s="316">
        <f>'3. Composite Rate Card'!$G$107</f>
        <v>0</v>
      </c>
      <c r="E163" s="316">
        <f t="shared" si="9"/>
        <v>0</v>
      </c>
    </row>
    <row r="164" spans="1:5" x14ac:dyDescent="0.25">
      <c r="A164" s="231"/>
      <c r="B164" s="410"/>
      <c r="C164" s="219"/>
      <c r="D164" s="316">
        <f>'3. Composite Rate Card'!$G$107</f>
        <v>0</v>
      </c>
      <c r="E164" s="316">
        <f t="shared" si="9"/>
        <v>0</v>
      </c>
    </row>
    <row r="165" spans="1:5" x14ac:dyDescent="0.25">
      <c r="A165" s="231"/>
      <c r="B165" s="410"/>
      <c r="C165" s="219"/>
      <c r="D165" s="316">
        <f>'3. Composite Rate Card'!$G$107</f>
        <v>0</v>
      </c>
      <c r="E165" s="316">
        <f t="shared" si="9"/>
        <v>0</v>
      </c>
    </row>
    <row r="166" spans="1:5" x14ac:dyDescent="0.25">
      <c r="A166" s="231"/>
      <c r="B166" s="410"/>
      <c r="C166" s="219"/>
      <c r="D166" s="316">
        <f>'3. Composite Rate Card'!$G$107</f>
        <v>0</v>
      </c>
      <c r="E166" s="316">
        <f t="shared" si="9"/>
        <v>0</v>
      </c>
    </row>
    <row r="167" spans="1:5" ht="13" thickBot="1" x14ac:dyDescent="0.3">
      <c r="A167" s="244"/>
      <c r="B167" s="411"/>
      <c r="C167" s="219"/>
      <c r="D167" s="316">
        <f>'3. Composite Rate Card'!$G$107</f>
        <v>0</v>
      </c>
      <c r="E167" s="316">
        <f t="shared" si="9"/>
        <v>0</v>
      </c>
    </row>
    <row r="168" spans="1:5" x14ac:dyDescent="0.25">
      <c r="A168" s="43" t="s">
        <v>238</v>
      </c>
      <c r="B168" s="412" t="s">
        <v>239</v>
      </c>
      <c r="C168" s="219"/>
      <c r="D168" s="316">
        <f>'3. Composite Rate Card'!$G$107</f>
        <v>0</v>
      </c>
      <c r="E168" s="316">
        <f t="shared" si="9"/>
        <v>0</v>
      </c>
    </row>
    <row r="169" spans="1:5" x14ac:dyDescent="0.25">
      <c r="A169" s="120" t="s">
        <v>240</v>
      </c>
      <c r="B169" s="410"/>
      <c r="C169" s="219"/>
      <c r="D169" s="316">
        <f>'3. Composite Rate Card'!$G$107</f>
        <v>0</v>
      </c>
      <c r="E169" s="316">
        <f t="shared" si="9"/>
        <v>0</v>
      </c>
    </row>
    <row r="170" spans="1:5" x14ac:dyDescent="0.25">
      <c r="A170" s="120" t="s">
        <v>241</v>
      </c>
      <c r="B170" s="410"/>
      <c r="C170" s="219"/>
      <c r="D170" s="316">
        <f>'3. Composite Rate Card'!$G$107</f>
        <v>0</v>
      </c>
      <c r="E170" s="316">
        <f t="shared" si="9"/>
        <v>0</v>
      </c>
    </row>
    <row r="171" spans="1:5" x14ac:dyDescent="0.25">
      <c r="A171" s="120" t="s">
        <v>242</v>
      </c>
      <c r="B171" s="410"/>
      <c r="C171" s="219"/>
      <c r="D171" s="316">
        <f>'3. Composite Rate Card'!$G$107</f>
        <v>0</v>
      </c>
      <c r="E171" s="316">
        <f t="shared" si="9"/>
        <v>0</v>
      </c>
    </row>
    <row r="172" spans="1:5" x14ac:dyDescent="0.25">
      <c r="A172" s="120" t="s">
        <v>243</v>
      </c>
      <c r="B172" s="410"/>
      <c r="C172" s="219"/>
      <c r="D172" s="316">
        <f>'3. Composite Rate Card'!$G$107</f>
        <v>0</v>
      </c>
      <c r="E172" s="316">
        <f t="shared" si="9"/>
        <v>0</v>
      </c>
    </row>
    <row r="173" spans="1:5" ht="40" x14ac:dyDescent="0.25">
      <c r="A173" s="120" t="s">
        <v>252</v>
      </c>
      <c r="B173" s="410"/>
      <c r="C173" s="219"/>
      <c r="D173" s="316">
        <f>'3. Composite Rate Card'!$G$107</f>
        <v>0</v>
      </c>
      <c r="E173" s="316">
        <f t="shared" si="9"/>
        <v>0</v>
      </c>
    </row>
    <row r="174" spans="1:5" x14ac:dyDescent="0.25">
      <c r="A174" s="120" t="s">
        <v>245</v>
      </c>
      <c r="B174" s="410"/>
      <c r="C174" s="219"/>
      <c r="D174" s="316">
        <f>'3. Composite Rate Card'!$G$107</f>
        <v>0</v>
      </c>
      <c r="E174" s="316">
        <f t="shared" si="9"/>
        <v>0</v>
      </c>
    </row>
    <row r="175" spans="1:5" x14ac:dyDescent="0.25">
      <c r="A175" s="120" t="s">
        <v>246</v>
      </c>
      <c r="B175" s="410"/>
      <c r="C175" s="219"/>
      <c r="D175" s="316">
        <f>'3. Composite Rate Card'!$G$107</f>
        <v>0</v>
      </c>
      <c r="E175" s="316">
        <f t="shared" si="9"/>
        <v>0</v>
      </c>
    </row>
    <row r="176" spans="1:5" x14ac:dyDescent="0.25">
      <c r="A176" s="231" t="s">
        <v>172</v>
      </c>
      <c r="B176" s="410"/>
      <c r="C176" s="219"/>
      <c r="D176" s="316">
        <f>'3. Composite Rate Card'!$G$107</f>
        <v>0</v>
      </c>
      <c r="E176" s="316">
        <f t="shared" si="9"/>
        <v>0</v>
      </c>
    </row>
    <row r="177" spans="1:10" x14ac:dyDescent="0.25">
      <c r="A177" s="231"/>
      <c r="B177" s="410"/>
      <c r="C177" s="219"/>
      <c r="D177" s="316">
        <f>'3. Composite Rate Card'!$G$107</f>
        <v>0</v>
      </c>
      <c r="E177" s="316">
        <f t="shared" si="9"/>
        <v>0</v>
      </c>
    </row>
    <row r="178" spans="1:10" x14ac:dyDescent="0.25">
      <c r="A178" s="231"/>
      <c r="B178" s="410"/>
      <c r="C178" s="219"/>
      <c r="D178" s="316">
        <f>'3. Composite Rate Card'!$G$107</f>
        <v>0</v>
      </c>
      <c r="E178" s="316">
        <f t="shared" si="9"/>
        <v>0</v>
      </c>
    </row>
    <row r="179" spans="1:10" x14ac:dyDescent="0.25">
      <c r="A179" s="231"/>
      <c r="B179" s="410"/>
      <c r="C179" s="219"/>
      <c r="D179" s="316">
        <f>'3. Composite Rate Card'!$G$107</f>
        <v>0</v>
      </c>
      <c r="E179" s="316">
        <f t="shared" si="9"/>
        <v>0</v>
      </c>
    </row>
    <row r="180" spans="1:10" x14ac:dyDescent="0.25">
      <c r="A180" s="242"/>
      <c r="B180" s="410"/>
      <c r="C180" s="219"/>
      <c r="D180" s="316">
        <f>'3. Composite Rate Card'!$G$107</f>
        <v>0</v>
      </c>
      <c r="E180" s="316">
        <f t="shared" si="9"/>
        <v>0</v>
      </c>
    </row>
    <row r="181" spans="1:10" x14ac:dyDescent="0.25">
      <c r="A181" s="406" t="s">
        <v>247</v>
      </c>
      <c r="B181" s="407"/>
      <c r="C181" s="320"/>
      <c r="D181" s="320"/>
      <c r="E181" s="26" t="s">
        <v>248</v>
      </c>
    </row>
    <row r="182" spans="1:10" x14ac:dyDescent="0.25">
      <c r="A182" s="266" t="s">
        <v>253</v>
      </c>
      <c r="B182" s="266"/>
      <c r="C182" s="44">
        <f>SUM(C98:C180)</f>
        <v>0</v>
      </c>
      <c r="D182" s="320"/>
      <c r="E182" s="321">
        <f>SUM(E98:E180)</f>
        <v>0</v>
      </c>
    </row>
    <row r="183" spans="1:10" s="6" customFormat="1" hidden="1" x14ac:dyDescent="0.25">
      <c r="A183" s="92" t="s">
        <v>254</v>
      </c>
      <c r="B183" s="264"/>
      <c r="C183" s="322"/>
      <c r="D183" s="322"/>
      <c r="E183" s="93"/>
    </row>
    <row r="184" spans="1:10" ht="42" hidden="1" x14ac:dyDescent="0.25">
      <c r="A184" s="25" t="s">
        <v>11</v>
      </c>
      <c r="B184" s="25"/>
      <c r="C184" s="25" t="s">
        <v>188</v>
      </c>
      <c r="D184" s="25" t="s">
        <v>255</v>
      </c>
      <c r="E184" s="25" t="s">
        <v>47</v>
      </c>
    </row>
    <row r="185" spans="1:10" hidden="1" x14ac:dyDescent="0.25">
      <c r="A185" s="94" t="s">
        <v>256</v>
      </c>
      <c r="B185" s="94"/>
      <c r="C185" s="51"/>
      <c r="D185" s="51" t="e">
        <f>'3. Composite Rate Card'!#REF!</f>
        <v>#REF!</v>
      </c>
      <c r="E185" s="321" t="e">
        <f t="shared" ref="E185" si="10">C185*D185</f>
        <v>#REF!</v>
      </c>
    </row>
    <row r="186" spans="1:10" hidden="1" x14ac:dyDescent="0.25">
      <c r="A186" s="27" t="s">
        <v>257</v>
      </c>
      <c r="B186" s="27"/>
      <c r="C186" s="44">
        <f>SUM(C185:C185)</f>
        <v>0</v>
      </c>
      <c r="D186" s="44" t="e">
        <f>'3. Composite Rate Card'!#REF!</f>
        <v>#REF!</v>
      </c>
      <c r="E186" s="321" t="e">
        <f>SUM(E185:E185)</f>
        <v>#REF!</v>
      </c>
      <c r="F186" s="6"/>
      <c r="G186" s="6"/>
      <c r="H186" s="6"/>
      <c r="I186" s="6"/>
      <c r="J186" s="6"/>
    </row>
    <row r="187" spans="1:10" ht="18.75" hidden="1" customHeight="1" x14ac:dyDescent="0.25"/>
    <row r="188" spans="1:10" s="6" customFormat="1" hidden="1" x14ac:dyDescent="0.25">
      <c r="A188" s="92" t="s">
        <v>258</v>
      </c>
      <c r="B188" s="264"/>
      <c r="C188" s="322"/>
      <c r="D188" s="322"/>
      <c r="E188" s="93"/>
    </row>
    <row r="189" spans="1:10" ht="52.5" hidden="1" x14ac:dyDescent="0.25">
      <c r="A189" s="25" t="s">
        <v>11</v>
      </c>
      <c r="B189" s="25"/>
      <c r="C189" s="25" t="s">
        <v>188</v>
      </c>
      <c r="D189" s="25" t="s">
        <v>259</v>
      </c>
      <c r="E189" s="25" t="s">
        <v>47</v>
      </c>
    </row>
    <row r="190" spans="1:10" ht="12.75" hidden="1" customHeight="1" x14ac:dyDescent="0.25">
      <c r="A190" s="61" t="s">
        <v>260</v>
      </c>
      <c r="B190" s="61"/>
      <c r="C190" s="51"/>
      <c r="D190" s="51">
        <f>'3. Composite Rate Card'!$G$105</f>
        <v>0</v>
      </c>
      <c r="E190" s="321">
        <f>C190*D190</f>
        <v>0</v>
      </c>
    </row>
    <row r="191" spans="1:10" hidden="1" x14ac:dyDescent="0.25">
      <c r="A191" s="61" t="s">
        <v>261</v>
      </c>
      <c r="B191" s="61"/>
      <c r="C191" s="51"/>
      <c r="D191" s="51" t="e">
        <f>'3. Composite Rate Card'!#REF!</f>
        <v>#REF!</v>
      </c>
      <c r="E191" s="321" t="e">
        <f>C191*D191</f>
        <v>#REF!</v>
      </c>
    </row>
    <row r="192" spans="1:10" ht="12.75" hidden="1" customHeight="1" x14ac:dyDescent="0.25">
      <c r="A192" s="61" t="s">
        <v>262</v>
      </c>
      <c r="B192" s="61"/>
      <c r="C192" s="51"/>
      <c r="D192" s="51" t="e">
        <f>'3. Composite Rate Card'!#REF!</f>
        <v>#REF!</v>
      </c>
      <c r="E192" s="321" t="e">
        <f>C192*D192</f>
        <v>#REF!</v>
      </c>
    </row>
    <row r="193" spans="1:9" hidden="1" x14ac:dyDescent="0.25">
      <c r="A193" s="61" t="s">
        <v>263</v>
      </c>
      <c r="B193" s="61"/>
      <c r="C193" s="51"/>
      <c r="D193" s="51" t="e">
        <f>'3. Composite Rate Card'!#REF!</f>
        <v>#REF!</v>
      </c>
      <c r="E193" s="321" t="e">
        <f>C193*D193</f>
        <v>#REF!</v>
      </c>
    </row>
    <row r="194" spans="1:9" hidden="1" x14ac:dyDescent="0.25">
      <c r="A194" s="61" t="s">
        <v>264</v>
      </c>
      <c r="B194" s="61"/>
      <c r="C194" s="51"/>
      <c r="D194" s="51" t="e">
        <f>'3. Composite Rate Card'!#REF!</f>
        <v>#REF!</v>
      </c>
      <c r="E194" s="321" t="e">
        <f>C194*D194</f>
        <v>#REF!</v>
      </c>
    </row>
    <row r="195" spans="1:9" ht="18.75" customHeight="1" thickBot="1" x14ac:dyDescent="0.3"/>
    <row r="196" spans="1:9" s="6" customFormat="1" ht="13" thickBot="1" x14ac:dyDescent="0.3">
      <c r="A196" s="350" t="s">
        <v>265</v>
      </c>
      <c r="B196" s="351"/>
      <c r="C196" s="351"/>
      <c r="D196" s="351"/>
      <c r="E196" s="352"/>
    </row>
    <row r="197" spans="1:9" ht="31.5" x14ac:dyDescent="0.25">
      <c r="A197" s="67" t="s">
        <v>11</v>
      </c>
      <c r="B197" s="67"/>
      <c r="C197" s="67" t="s">
        <v>188</v>
      </c>
      <c r="D197" s="67" t="s">
        <v>125</v>
      </c>
      <c r="E197" s="67" t="s">
        <v>47</v>
      </c>
    </row>
    <row r="198" spans="1:9" x14ac:dyDescent="0.25">
      <c r="A198" s="121" t="s">
        <v>266</v>
      </c>
      <c r="B198" s="413" t="s">
        <v>267</v>
      </c>
      <c r="C198" s="219"/>
      <c r="D198" s="316">
        <f>'3. Composite Rate Card'!$G$107</f>
        <v>0</v>
      </c>
      <c r="E198" s="316">
        <f t="shared" ref="E198:E200" si="11">C198*D198</f>
        <v>0</v>
      </c>
    </row>
    <row r="199" spans="1:9" x14ac:dyDescent="0.25">
      <c r="A199" s="242" t="s">
        <v>172</v>
      </c>
      <c r="B199" s="414"/>
      <c r="C199" s="219"/>
      <c r="D199" s="316">
        <f>'3. Composite Rate Card'!$G$107</f>
        <v>0</v>
      </c>
      <c r="E199" s="316">
        <f t="shared" si="11"/>
        <v>0</v>
      </c>
    </row>
    <row r="200" spans="1:9" x14ac:dyDescent="0.25">
      <c r="A200" s="242"/>
      <c r="B200" s="415"/>
      <c r="C200" s="219"/>
      <c r="D200" s="316">
        <f>'3. Composite Rate Card'!$G$107</f>
        <v>0</v>
      </c>
      <c r="E200" s="316">
        <f t="shared" si="11"/>
        <v>0</v>
      </c>
    </row>
    <row r="201" spans="1:9" x14ac:dyDescent="0.25">
      <c r="A201" s="266" t="s">
        <v>268</v>
      </c>
      <c r="B201" s="266"/>
      <c r="C201" s="44">
        <f>SUM(C198:C200)</f>
        <v>0</v>
      </c>
      <c r="D201" s="320"/>
      <c r="E201" s="321">
        <f>SUM(E198:E200)</f>
        <v>0</v>
      </c>
    </row>
    <row r="202" spans="1:9" x14ac:dyDescent="0.25">
      <c r="A202" s="267"/>
      <c r="B202" s="73"/>
      <c r="C202" s="268"/>
      <c r="D202" s="323"/>
      <c r="E202" s="323"/>
    </row>
    <row r="203" spans="1:9" ht="13" x14ac:dyDescent="0.3">
      <c r="A203" s="65" t="s">
        <v>98</v>
      </c>
      <c r="B203" s="65"/>
      <c r="C203" s="313"/>
      <c r="D203" s="313"/>
      <c r="E203" s="313"/>
      <c r="F203" s="313"/>
    </row>
    <row r="204" spans="1:9" s="6" customFormat="1" ht="25.5" customHeight="1" x14ac:dyDescent="0.25">
      <c r="A204" s="408" t="s">
        <v>269</v>
      </c>
      <c r="B204" s="408"/>
      <c r="C204" s="409"/>
      <c r="D204" s="409"/>
      <c r="E204" s="409"/>
      <c r="F204" s="324"/>
      <c r="G204" s="324"/>
      <c r="H204" s="324"/>
      <c r="I204" s="324"/>
    </row>
    <row r="205" spans="1:9" s="6" customFormat="1" x14ac:dyDescent="0.25">
      <c r="A205" s="70" t="s">
        <v>270</v>
      </c>
    </row>
    <row r="206" spans="1:9" s="6" customFormat="1" x14ac:dyDescent="0.25"/>
    <row r="207" spans="1:9" s="6" customFormat="1" x14ac:dyDescent="0.25"/>
    <row r="208" spans="1:9" s="6" customFormat="1" x14ac:dyDescent="0.25"/>
    <row r="209" s="6" customFormat="1" x14ac:dyDescent="0.25"/>
    <row r="210" s="6" customFormat="1" x14ac:dyDescent="0.25"/>
    <row r="211" s="6" customFormat="1" x14ac:dyDescent="0.25"/>
    <row r="212" s="6" customFormat="1" x14ac:dyDescent="0.25"/>
    <row r="213" s="6" customFormat="1" x14ac:dyDescent="0.25"/>
    <row r="214" s="6" customFormat="1" x14ac:dyDescent="0.25"/>
    <row r="215" s="6" customFormat="1" x14ac:dyDescent="0.25"/>
    <row r="216" s="6" customFormat="1" x14ac:dyDescent="0.25"/>
    <row r="217" s="6" customFormat="1" x14ac:dyDescent="0.25"/>
    <row r="218" s="6" customFormat="1" x14ac:dyDescent="0.25"/>
    <row r="219" s="6" customFormat="1" x14ac:dyDescent="0.25"/>
    <row r="220" s="6" customFormat="1" x14ac:dyDescent="0.25"/>
  </sheetData>
  <mergeCells count="19">
    <mergeCell ref="A196:E196"/>
    <mergeCell ref="B198:B200"/>
    <mergeCell ref="B168:B180"/>
    <mergeCell ref="A181:B181"/>
    <mergeCell ref="A96:E96"/>
    <mergeCell ref="A6:E6"/>
    <mergeCell ref="A204:E204"/>
    <mergeCell ref="B8:B20"/>
    <mergeCell ref="B21:B36"/>
    <mergeCell ref="B37:B47"/>
    <mergeCell ref="B48:B64"/>
    <mergeCell ref="B65:B76"/>
    <mergeCell ref="B77:B89"/>
    <mergeCell ref="A90:B90"/>
    <mergeCell ref="B98:B110"/>
    <mergeCell ref="B111:B127"/>
    <mergeCell ref="B128:B142"/>
    <mergeCell ref="B143:B155"/>
    <mergeCell ref="B156:B167"/>
  </mergeCells>
  <phoneticPr fontId="0" type="noConversion"/>
  <conditionalFormatting sqref="E186">
    <cfRule type="cellIs" dxfId="0" priority="2" stopIfTrue="1" operator="greaterThan">
      <formula>#REF!</formula>
    </cfRule>
  </conditionalFormatting>
  <pageMargins left="0.5" right="0.5" top="1" bottom="1" header="0.5" footer="0.5"/>
  <pageSetup scale="80" fitToHeight="99" orientation="portrait" horizontalDpi="4294967293" r:id="rId1"/>
  <headerFooter alignWithMargins="0">
    <oddHeader>&amp;C&amp;"Arial,Bold"&amp;9</oddHeader>
    <oddFooter>&amp;L&amp;K000000Appendix L&amp;C&amp;K000000&amp;A- Page &amp;P of &amp;N&amp;R&amp;K000000RFP-13-016-SW</oddFooter>
  </headerFooter>
  <rowBreaks count="1" manualBreakCount="1">
    <brk id="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fitToPage="1"/>
  </sheetPr>
  <dimension ref="A1:M27"/>
  <sheetViews>
    <sheetView showGridLines="0" topLeftCell="A10" zoomScale="120" zoomScaleNormal="120" zoomScalePageLayoutView="120" workbookViewId="0">
      <selection activeCell="L26" sqref="A26:XFD26"/>
    </sheetView>
  </sheetViews>
  <sheetFormatPr defaultColWidth="8.7265625" defaultRowHeight="12.5" x14ac:dyDescent="0.25"/>
  <cols>
    <col min="1" max="1" width="29.26953125" style="5" customWidth="1"/>
    <col min="2" max="11" width="9.453125" style="5" customWidth="1"/>
    <col min="12" max="16384" width="8.7265625" style="5"/>
  </cols>
  <sheetData>
    <row r="1" spans="1:13" ht="15.5" x14ac:dyDescent="0.35">
      <c r="A1" s="52" t="str">
        <f>'Table of Contents'!A1</f>
        <v>Enterprise Payroll Solution Cost Workbook</v>
      </c>
      <c r="B1" s="52"/>
      <c r="C1" s="52"/>
      <c r="D1" s="77"/>
    </row>
    <row r="2" spans="1:13" ht="15.5" x14ac:dyDescent="0.35">
      <c r="A2" s="23" t="s">
        <v>271</v>
      </c>
      <c r="B2" s="23"/>
      <c r="C2" s="23"/>
      <c r="D2" s="77"/>
    </row>
    <row r="3" spans="1:13" ht="17.25" customHeight="1" x14ac:dyDescent="0.3">
      <c r="A3" s="62" t="str">
        <f>'Table of Contents'!$B$3</f>
        <v>Insert Offeror Name on Table of Contents worksheet</v>
      </c>
      <c r="B3" s="62"/>
      <c r="C3" s="62"/>
      <c r="D3" s="77"/>
    </row>
    <row r="4" spans="1:13" s="56" customFormat="1" ht="16.5" customHeight="1" x14ac:dyDescent="0.3">
      <c r="A4" s="59" t="str">
        <f>'Table of Contents'!$B$4</f>
        <v>Select Hosting Option on Table of Contents worksheet</v>
      </c>
      <c r="B4" s="53"/>
      <c r="C4" s="53"/>
      <c r="D4" s="53"/>
    </row>
    <row r="5" spans="1:13" ht="13" thickBot="1" x14ac:dyDescent="0.3"/>
    <row r="6" spans="1:13" s="56" customFormat="1" ht="13.5" thickBot="1" x14ac:dyDescent="0.35">
      <c r="A6" s="417" t="s">
        <v>272</v>
      </c>
      <c r="B6" s="418"/>
      <c r="C6" s="418"/>
      <c r="D6" s="418"/>
      <c r="E6" s="418"/>
      <c r="F6" s="418"/>
      <c r="G6" s="418"/>
      <c r="H6" s="418"/>
      <c r="I6" s="418"/>
      <c r="J6" s="418"/>
      <c r="K6" s="418"/>
      <c r="L6" s="419"/>
      <c r="M6" s="53"/>
    </row>
    <row r="7" spans="1:13" s="56" customFormat="1" ht="42" x14ac:dyDescent="0.25">
      <c r="A7" s="45" t="s">
        <v>11</v>
      </c>
      <c r="B7" s="45" t="str">
        <f>'1. Total Cost Summary'!C7</f>
        <v>Cost in FY16</v>
      </c>
      <c r="C7" s="204" t="s">
        <v>273</v>
      </c>
      <c r="D7" s="45" t="str">
        <f>'1. Total Cost Summary'!D7</f>
        <v>Cost in FY17</v>
      </c>
      <c r="E7" s="45" t="str">
        <f>'1. Total Cost Summary'!E7</f>
        <v>Cost in FY18</v>
      </c>
      <c r="F7" s="45" t="str">
        <f>'1. Total Cost Summary'!F7</f>
        <v>Cost in FY19</v>
      </c>
      <c r="G7" s="45" t="str">
        <f>'1. Total Cost Summary'!G7</f>
        <v>Cost in FY20</v>
      </c>
      <c r="H7" s="45" t="str">
        <f>'1. Total Cost Summary'!H7</f>
        <v>Cost in FY21</v>
      </c>
      <c r="I7" s="45" t="str">
        <f>'1. Total Cost Summary'!I7</f>
        <v>Cost in FY22</v>
      </c>
      <c r="J7" s="45" t="s">
        <v>55</v>
      </c>
      <c r="K7" s="45" t="str">
        <f>'1. Total Cost Summary'!K7</f>
        <v>Total Ongoing Costs</v>
      </c>
      <c r="L7" s="208" t="s">
        <v>274</v>
      </c>
    </row>
    <row r="8" spans="1:13" s="56" customFormat="1" x14ac:dyDescent="0.25">
      <c r="A8" s="46" t="s">
        <v>275</v>
      </c>
      <c r="B8" s="321">
        <f>'3. Composite Rate Card'!P107</f>
        <v>0</v>
      </c>
      <c r="C8" s="205" t="s">
        <v>276</v>
      </c>
      <c r="D8" s="321">
        <f>'3. Composite Rate Card'!V107</f>
        <v>0</v>
      </c>
      <c r="E8" s="321">
        <f>'3. Composite Rate Card'!AB107</f>
        <v>0</v>
      </c>
      <c r="F8" s="321">
        <f>'3. Composite Rate Card'!AH107</f>
        <v>0</v>
      </c>
      <c r="G8" s="321">
        <f>'3. Composite Rate Card'!AN107</f>
        <v>0</v>
      </c>
      <c r="H8" s="321">
        <f>'3. Composite Rate Card'!AT107</f>
        <v>0</v>
      </c>
      <c r="I8" s="321">
        <f>'3. Composite Rate Card'!AZ107</f>
        <v>0</v>
      </c>
      <c r="J8" s="321">
        <f>'3. Composite Rate Card'!BF107</f>
        <v>0</v>
      </c>
      <c r="K8" s="318"/>
      <c r="L8" s="325"/>
    </row>
    <row r="9" spans="1:13" s="56" customFormat="1" x14ac:dyDescent="0.25">
      <c r="A9" s="46" t="s">
        <v>58</v>
      </c>
      <c r="B9" s="326"/>
      <c r="C9" s="327">
        <f>B9*0.2</f>
        <v>0</v>
      </c>
      <c r="D9" s="326"/>
      <c r="E9" s="326"/>
      <c r="F9" s="326"/>
      <c r="G9" s="326"/>
      <c r="H9" s="326"/>
      <c r="I9" s="326"/>
      <c r="J9" s="326"/>
      <c r="K9" s="327">
        <f>B9+D9+E9+F9+G9+H9+I9+J9</f>
        <v>0</v>
      </c>
      <c r="L9" s="279" t="e">
        <f>C9+#REF!+#REF!+#REF!+#REF!+#REF!+#REF!+#REF!</f>
        <v>#REF!</v>
      </c>
    </row>
    <row r="10" spans="1:13" s="56" customFormat="1" x14ac:dyDescent="0.25">
      <c r="A10" s="46" t="s">
        <v>59</v>
      </c>
      <c r="B10" s="326"/>
      <c r="C10" s="327">
        <f>B10*0.2</f>
        <v>0</v>
      </c>
      <c r="D10" s="326"/>
      <c r="E10" s="326"/>
      <c r="F10" s="326"/>
      <c r="G10" s="326"/>
      <c r="H10" s="326"/>
      <c r="I10" s="326"/>
      <c r="J10" s="326"/>
      <c r="K10" s="327">
        <f>B10+D10+E10+F10+G10+H10+I10+J10</f>
        <v>0</v>
      </c>
      <c r="L10" s="279" t="e">
        <f>C10+#REF!+#REF!+#REF!+#REF!+#REF!+#REF!+#REF!</f>
        <v>#REF!</v>
      </c>
    </row>
    <row r="11" spans="1:13" s="56" customFormat="1" ht="20.5" thickBot="1" x14ac:dyDescent="0.3">
      <c r="A11" s="46" t="str">
        <f>'Table of Contents'!$B$4</f>
        <v>Select Hosting Option on Table of Contents worksheet</v>
      </c>
      <c r="B11" s="326"/>
      <c r="C11" s="327">
        <f>B11*0.2</f>
        <v>0</v>
      </c>
      <c r="D11" s="326"/>
      <c r="E11" s="326"/>
      <c r="F11" s="326"/>
      <c r="G11" s="326"/>
      <c r="H11" s="326"/>
      <c r="I11" s="326"/>
      <c r="J11" s="326"/>
      <c r="K11" s="327">
        <f>B11+D11+E11+F11+G11+H11+I11+J11</f>
        <v>0</v>
      </c>
      <c r="L11" s="279" t="e">
        <f>C11+#REF!+#REF!+#REF!+#REF!+#REF!+#REF!+#REF!</f>
        <v>#REF!</v>
      </c>
    </row>
    <row r="12" spans="1:13" s="56" customFormat="1" ht="13" thickTop="1" x14ac:dyDescent="0.25">
      <c r="A12" s="47" t="s">
        <v>277</v>
      </c>
      <c r="B12" s="328">
        <f t="shared" ref="B12:J12" si="0">SUM(B9:B11)</f>
        <v>0</v>
      </c>
      <c r="C12" s="328">
        <f t="shared" si="0"/>
        <v>0</v>
      </c>
      <c r="D12" s="328">
        <f t="shared" si="0"/>
        <v>0</v>
      </c>
      <c r="E12" s="328">
        <f t="shared" si="0"/>
        <v>0</v>
      </c>
      <c r="F12" s="328">
        <f t="shared" si="0"/>
        <v>0</v>
      </c>
      <c r="G12" s="328">
        <f t="shared" si="0"/>
        <v>0</v>
      </c>
      <c r="H12" s="328">
        <f t="shared" si="0"/>
        <v>0</v>
      </c>
      <c r="I12" s="328">
        <f t="shared" si="0"/>
        <v>0</v>
      </c>
      <c r="J12" s="328">
        <f t="shared" si="0"/>
        <v>0</v>
      </c>
      <c r="K12" s="327">
        <f>B12+D12+E12+F12+G12+H12+I12+J12</f>
        <v>0</v>
      </c>
      <c r="L12" s="279" t="e">
        <f>C12+#REF!+#REF!+#REF!+#REF!+#REF!+#REF!+#REF!</f>
        <v>#REF!</v>
      </c>
    </row>
    <row r="13" spans="1:13" ht="13" thickBot="1" x14ac:dyDescent="0.3">
      <c r="A13" s="95"/>
      <c r="B13" s="95"/>
      <c r="C13" s="95"/>
      <c r="D13" s="95"/>
      <c r="E13" s="95"/>
      <c r="F13" s="95"/>
      <c r="G13" s="95"/>
      <c r="H13" s="95"/>
      <c r="I13" s="95"/>
      <c r="J13" s="95"/>
      <c r="K13" s="95"/>
    </row>
    <row r="14" spans="1:13" s="56" customFormat="1" ht="13.5" thickBot="1" x14ac:dyDescent="0.35">
      <c r="A14" s="417" t="s">
        <v>278</v>
      </c>
      <c r="B14" s="418"/>
      <c r="C14" s="418"/>
      <c r="D14" s="418"/>
      <c r="E14" s="418"/>
      <c r="F14" s="418"/>
      <c r="G14" s="418"/>
      <c r="H14" s="418"/>
      <c r="I14" s="418"/>
      <c r="J14" s="418"/>
      <c r="K14" s="418"/>
      <c r="L14" s="419"/>
      <c r="M14" s="53"/>
    </row>
    <row r="15" spans="1:13" s="56" customFormat="1" x14ac:dyDescent="0.25">
      <c r="A15" s="46" t="s">
        <v>279</v>
      </c>
      <c r="B15" s="326"/>
      <c r="C15" s="206">
        <f>B15*0.2</f>
        <v>0</v>
      </c>
      <c r="D15" s="326"/>
      <c r="E15" s="326"/>
      <c r="F15" s="326"/>
      <c r="G15" s="326"/>
      <c r="H15" s="326"/>
      <c r="I15" s="326"/>
      <c r="J15" s="326"/>
      <c r="K15" s="327">
        <f>B15+D15+E15+F15+G15+H15+I15+J15</f>
        <v>0</v>
      </c>
      <c r="L15" s="279" t="e">
        <f>C15+#REF!+#REF!+#REF!+#REF!+#REF!+#REF!+#REF!</f>
        <v>#REF!</v>
      </c>
    </row>
    <row r="16" spans="1:13" s="56" customFormat="1" ht="13" thickBot="1" x14ac:dyDescent="0.3">
      <c r="A16" s="46" t="s">
        <v>60</v>
      </c>
      <c r="B16" s="326"/>
      <c r="C16" s="207">
        <f>B16*0.2</f>
        <v>0</v>
      </c>
      <c r="D16" s="326"/>
      <c r="E16" s="326"/>
      <c r="F16" s="326"/>
      <c r="G16" s="326"/>
      <c r="H16" s="326"/>
      <c r="I16" s="326"/>
      <c r="J16" s="326"/>
      <c r="K16" s="327">
        <f>B16+D16+E16+F16+G16+H16+I16+J16</f>
        <v>0</v>
      </c>
      <c r="L16" s="279" t="e">
        <f>C16+#REF!+#REF!+#REF!+#REF!+#REF!+#REF!+#REF!</f>
        <v>#REF!</v>
      </c>
    </row>
    <row r="17" spans="1:13" s="56" customFormat="1" ht="13" thickTop="1" x14ac:dyDescent="0.25">
      <c r="A17" s="47" t="s">
        <v>278</v>
      </c>
      <c r="B17" s="328">
        <f>SUM(B15:B16)</f>
        <v>0</v>
      </c>
      <c r="C17" s="328">
        <f>SUM(C15:C16)</f>
        <v>0</v>
      </c>
      <c r="D17" s="328">
        <f>SUM(D15:D16)</f>
        <v>0</v>
      </c>
      <c r="E17" s="328">
        <f>SUM(E15:E16)</f>
        <v>0</v>
      </c>
      <c r="F17" s="328">
        <f t="shared" ref="F17:J17" si="1">SUM(F15:F16)</f>
        <v>0</v>
      </c>
      <c r="G17" s="328">
        <f t="shared" si="1"/>
        <v>0</v>
      </c>
      <c r="H17" s="328">
        <f t="shared" si="1"/>
        <v>0</v>
      </c>
      <c r="I17" s="328">
        <f t="shared" si="1"/>
        <v>0</v>
      </c>
      <c r="J17" s="328">
        <f t="shared" si="1"/>
        <v>0</v>
      </c>
      <c r="K17" s="327">
        <f>B17+D17+E17+F17+G17+H17+I17+J17</f>
        <v>0</v>
      </c>
      <c r="L17" s="279" t="e">
        <f>C17+#REF!+#REF!+#REF!+#REF!+#REF!+#REF!+#REF!</f>
        <v>#REF!</v>
      </c>
      <c r="M17" s="96" t="s">
        <v>280</v>
      </c>
    </row>
    <row r="18" spans="1:13" ht="13" thickBot="1" x14ac:dyDescent="0.3">
      <c r="A18" s="95"/>
      <c r="B18" s="95"/>
      <c r="C18" s="95"/>
      <c r="D18" s="95"/>
      <c r="E18" s="95"/>
      <c r="F18" s="95"/>
      <c r="G18" s="95"/>
      <c r="H18" s="95"/>
      <c r="I18" s="95"/>
      <c r="J18" s="95"/>
      <c r="K18" s="95"/>
    </row>
    <row r="19" spans="1:13" ht="13" thickTop="1" x14ac:dyDescent="0.25">
      <c r="A19" s="47" t="s">
        <v>66</v>
      </c>
      <c r="B19" s="329">
        <f>B17+B12</f>
        <v>0</v>
      </c>
      <c r="C19" s="329">
        <f t="shared" ref="C19:L19" si="2">C17+C12</f>
        <v>0</v>
      </c>
      <c r="D19" s="329">
        <f t="shared" si="2"/>
        <v>0</v>
      </c>
      <c r="E19" s="329">
        <f t="shared" si="2"/>
        <v>0</v>
      </c>
      <c r="F19" s="329">
        <f t="shared" si="2"/>
        <v>0</v>
      </c>
      <c r="G19" s="329">
        <f t="shared" si="2"/>
        <v>0</v>
      </c>
      <c r="H19" s="329">
        <f t="shared" si="2"/>
        <v>0</v>
      </c>
      <c r="I19" s="329">
        <f t="shared" si="2"/>
        <v>0</v>
      </c>
      <c r="J19" s="329">
        <f t="shared" si="2"/>
        <v>0</v>
      </c>
      <c r="K19" s="329">
        <f t="shared" si="2"/>
        <v>0</v>
      </c>
      <c r="L19" s="329" t="e">
        <f t="shared" si="2"/>
        <v>#REF!</v>
      </c>
    </row>
    <row r="21" spans="1:13" ht="13" x14ac:dyDescent="0.3">
      <c r="A21" s="65" t="s">
        <v>98</v>
      </c>
      <c r="B21" s="313"/>
      <c r="C21" s="313"/>
      <c r="D21" s="313"/>
      <c r="E21" s="313"/>
      <c r="F21" s="313"/>
    </row>
    <row r="22" spans="1:13" x14ac:dyDescent="0.25">
      <c r="A22" s="287" t="s">
        <v>281</v>
      </c>
      <c r="B22" s="116"/>
      <c r="C22" s="116"/>
      <c r="D22" s="116"/>
      <c r="E22" s="116"/>
      <c r="F22" s="116"/>
      <c r="G22" s="73"/>
      <c r="H22" s="73"/>
      <c r="I22" s="73"/>
      <c r="J22" s="73"/>
      <c r="K22" s="73"/>
    </row>
    <row r="23" spans="1:13" s="6" customFormat="1" x14ac:dyDescent="0.25">
      <c r="A23" s="416" t="s">
        <v>282</v>
      </c>
      <c r="B23" s="416"/>
      <c r="C23" s="416"/>
      <c r="D23" s="416"/>
      <c r="E23" s="416"/>
      <c r="F23" s="416"/>
      <c r="G23" s="416"/>
      <c r="H23" s="416"/>
      <c r="I23" s="416"/>
      <c r="J23" s="416"/>
      <c r="K23" s="416"/>
    </row>
    <row r="24" spans="1:13" s="6" customFormat="1" ht="27" customHeight="1" x14ac:dyDescent="0.25">
      <c r="A24" s="356" t="s">
        <v>283</v>
      </c>
      <c r="B24" s="356"/>
      <c r="C24" s="356"/>
      <c r="D24" s="356"/>
      <c r="E24" s="343"/>
      <c r="F24" s="343"/>
      <c r="G24" s="293"/>
      <c r="H24" s="293"/>
      <c r="I24" s="293"/>
      <c r="J24" s="293"/>
      <c r="K24" s="293"/>
    </row>
    <row r="25" spans="1:13" s="6" customFormat="1" ht="27" customHeight="1" x14ac:dyDescent="0.25">
      <c r="A25" s="356" t="s">
        <v>284</v>
      </c>
      <c r="B25" s="356"/>
      <c r="C25" s="356"/>
      <c r="D25" s="356"/>
      <c r="E25" s="343"/>
      <c r="F25" s="343"/>
      <c r="G25" s="293"/>
      <c r="H25" s="293"/>
      <c r="I25" s="293"/>
      <c r="J25" s="293"/>
      <c r="K25" s="293"/>
    </row>
    <row r="26" spans="1:13" s="6" customFormat="1" ht="18" customHeight="1" x14ac:dyDescent="0.25">
      <c r="A26" s="342" t="s">
        <v>285</v>
      </c>
      <c r="B26" s="353"/>
      <c r="C26" s="353"/>
      <c r="D26" s="353"/>
      <c r="E26" s="353"/>
      <c r="F26" s="353"/>
      <c r="G26" s="353"/>
      <c r="H26" s="353"/>
      <c r="I26" s="353"/>
      <c r="J26" s="353"/>
      <c r="K26" s="353"/>
    </row>
    <row r="27" spans="1:13" s="6" customFormat="1" ht="18" customHeight="1" x14ac:dyDescent="0.25">
      <c r="B27" s="291"/>
      <c r="C27" s="291"/>
      <c r="D27" s="291"/>
      <c r="E27" s="291"/>
      <c r="F27" s="291"/>
      <c r="G27" s="291"/>
      <c r="H27" s="291"/>
      <c r="I27" s="291"/>
      <c r="J27" s="291"/>
      <c r="K27" s="291"/>
    </row>
  </sheetData>
  <mergeCells count="6">
    <mergeCell ref="A26:K26"/>
    <mergeCell ref="A23:K23"/>
    <mergeCell ref="A6:L6"/>
    <mergeCell ref="A14:L14"/>
    <mergeCell ref="A24:F24"/>
    <mergeCell ref="A25:F25"/>
  </mergeCells>
  <phoneticPr fontId="0" type="noConversion"/>
  <pageMargins left="0.25" right="0.25" top="0.75" bottom="0.75" header="0.3" footer="0.3"/>
  <pageSetup paperSize="3" scale="94" fitToHeight="0" orientation="landscape" horizontalDpi="4294967293" r:id="rId1"/>
  <headerFooter alignWithMargins="0">
    <oddHeader>&amp;C&amp;"Arial,Bold"&amp;9</oddHeader>
    <oddFooter>&amp;L&amp;K000000Appendix L&amp;C&amp;K000000&amp;A- Page &amp;P of &amp;N&amp;R&amp;K000000RFP-13-016-SW</oddFooter>
  </headerFooter>
  <rowBreaks count="1" manualBreakCount="1">
    <brk id="2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FK200"/>
  <sheetViews>
    <sheetView showGridLines="0" zoomScaleNormal="100" zoomScaleSheetLayoutView="100" zoomScalePageLayoutView="130" workbookViewId="0">
      <selection activeCell="F8" sqref="F8"/>
    </sheetView>
  </sheetViews>
  <sheetFormatPr defaultColWidth="9.1796875" defaultRowHeight="12.5" x14ac:dyDescent="0.25"/>
  <cols>
    <col min="1" max="1" width="7.453125" style="98" customWidth="1"/>
    <col min="2" max="2" width="7" style="98" bestFit="1" customWidth="1"/>
    <col min="3" max="3" width="33" style="132" customWidth="1"/>
    <col min="4" max="4" width="9.7265625" style="98" customWidth="1"/>
    <col min="5" max="5" width="10.453125" style="98" customWidth="1"/>
    <col min="6" max="13" width="7.26953125" style="98" customWidth="1"/>
    <col min="14" max="14" width="10.453125" style="98" customWidth="1"/>
    <col min="15" max="25" width="9.7265625" style="98" customWidth="1"/>
    <col min="26" max="16384" width="9.1796875" style="98"/>
  </cols>
  <sheetData>
    <row r="1" spans="1:31" ht="15.5" x14ac:dyDescent="0.35">
      <c r="A1" s="23" t="str">
        <f>'Table of Contents'!A1</f>
        <v>Enterprise Payroll Solution Cost Workbook</v>
      </c>
      <c r="B1" s="23"/>
      <c r="C1" s="23"/>
      <c r="E1" s="126"/>
      <c r="F1" s="126"/>
      <c r="G1" s="126"/>
    </row>
    <row r="2" spans="1:31" ht="15.5" x14ac:dyDescent="0.35">
      <c r="A2" s="23" t="s">
        <v>286</v>
      </c>
      <c r="B2" s="23"/>
      <c r="C2" s="23"/>
      <c r="I2" s="126"/>
    </row>
    <row r="3" spans="1:31" ht="17.25" customHeight="1" x14ac:dyDescent="0.3">
      <c r="A3" s="62" t="str">
        <f>'Table of Contents'!$B$3</f>
        <v>Insert Offeror Name on Table of Contents worksheet</v>
      </c>
      <c r="B3" s="62"/>
      <c r="C3" s="62"/>
    </row>
    <row r="4" spans="1:31" ht="16.5" customHeight="1" thickBot="1" x14ac:dyDescent="0.35">
      <c r="A4" s="63" t="str">
        <f>'Table of Contents'!$B$4</f>
        <v>Select Hosting Option on Table of Contents worksheet</v>
      </c>
      <c r="B4" s="63"/>
      <c r="C4" s="127"/>
    </row>
    <row r="5" spans="1:31" ht="18" customHeight="1" thickBot="1" x14ac:dyDescent="0.3">
      <c r="A5" s="126"/>
      <c r="B5" s="126"/>
      <c r="C5" s="128"/>
      <c r="D5" s="126"/>
      <c r="E5" s="126"/>
      <c r="F5" s="126"/>
      <c r="G5" s="126"/>
      <c r="H5" s="126"/>
      <c r="I5" s="126"/>
      <c r="J5" s="126"/>
      <c r="K5" s="126"/>
      <c r="L5" s="126"/>
      <c r="M5" s="126"/>
      <c r="O5" s="126"/>
      <c r="P5" s="126"/>
      <c r="Q5" s="126"/>
      <c r="R5" s="126"/>
      <c r="S5" s="126"/>
      <c r="T5" s="126"/>
      <c r="U5" s="126"/>
      <c r="V5" s="126"/>
      <c r="X5" s="247">
        <v>0.15</v>
      </c>
    </row>
    <row r="6" spans="1:31" ht="13.5" thickBot="1" x14ac:dyDescent="0.35">
      <c r="A6" s="433" t="s">
        <v>287</v>
      </c>
      <c r="B6" s="434"/>
      <c r="C6" s="434"/>
      <c r="D6" s="434"/>
      <c r="E6" s="434"/>
      <c r="F6" s="434"/>
      <c r="G6" s="434"/>
      <c r="H6" s="434"/>
      <c r="I6" s="434"/>
      <c r="J6" s="434"/>
      <c r="K6" s="434"/>
      <c r="L6" s="434"/>
      <c r="M6" s="434"/>
      <c r="N6" s="434"/>
      <c r="O6" s="434"/>
      <c r="P6" s="434"/>
      <c r="Q6" s="434"/>
      <c r="R6" s="434"/>
      <c r="S6" s="434"/>
      <c r="T6" s="434"/>
      <c r="U6" s="434"/>
      <c r="V6" s="434"/>
      <c r="W6" s="434"/>
      <c r="X6" s="434"/>
      <c r="Y6" s="435"/>
    </row>
    <row r="7" spans="1:31" ht="81" customHeight="1" thickBot="1" x14ac:dyDescent="0.3">
      <c r="A7" s="137" t="s">
        <v>288</v>
      </c>
      <c r="B7" s="138" t="s">
        <v>289</v>
      </c>
      <c r="C7" s="138" t="s">
        <v>290</v>
      </c>
      <c r="D7" s="138" t="s">
        <v>291</v>
      </c>
      <c r="E7" s="138" t="s">
        <v>292</v>
      </c>
      <c r="F7" s="139" t="s">
        <v>293</v>
      </c>
      <c r="G7" s="139" t="s">
        <v>294</v>
      </c>
      <c r="H7" s="139" t="s">
        <v>295</v>
      </c>
      <c r="I7" s="139" t="s">
        <v>296</v>
      </c>
      <c r="J7" s="139" t="s">
        <v>297</v>
      </c>
      <c r="K7" s="139" t="s">
        <v>298</v>
      </c>
      <c r="L7" s="139" t="s">
        <v>299</v>
      </c>
      <c r="M7" s="139" t="s">
        <v>300</v>
      </c>
      <c r="N7" s="138" t="s">
        <v>301</v>
      </c>
      <c r="O7" s="139" t="s">
        <v>48</v>
      </c>
      <c r="P7" s="139" t="s">
        <v>49</v>
      </c>
      <c r="Q7" s="139" t="s">
        <v>50</v>
      </c>
      <c r="R7" s="139" t="s">
        <v>51</v>
      </c>
      <c r="S7" s="139" t="s">
        <v>52</v>
      </c>
      <c r="T7" s="139" t="s">
        <v>53</v>
      </c>
      <c r="U7" s="139" t="s">
        <v>54</v>
      </c>
      <c r="V7" s="140" t="s">
        <v>55</v>
      </c>
      <c r="W7" s="141" t="s">
        <v>302</v>
      </c>
      <c r="X7" s="139" t="s">
        <v>303</v>
      </c>
      <c r="Y7" s="142" t="s">
        <v>304</v>
      </c>
    </row>
    <row r="8" spans="1:31" ht="20.65" customHeight="1" x14ac:dyDescent="0.25">
      <c r="A8" s="133">
        <v>1</v>
      </c>
      <c r="B8" s="134">
        <v>1</v>
      </c>
      <c r="C8" s="121" t="s">
        <v>189</v>
      </c>
      <c r="D8" s="410" t="s">
        <v>190</v>
      </c>
      <c r="E8" s="431">
        <v>0.1</v>
      </c>
      <c r="F8" s="220"/>
      <c r="G8" s="220"/>
      <c r="H8" s="220"/>
      <c r="I8" s="220"/>
      <c r="J8" s="220"/>
      <c r="K8" s="220"/>
      <c r="L8" s="221"/>
      <c r="M8" s="221"/>
      <c r="N8" s="437">
        <f>SUM(F8:M20)</f>
        <v>0</v>
      </c>
      <c r="O8" s="104">
        <f>F8*'4. Implementation Services'!$E$91</f>
        <v>0</v>
      </c>
      <c r="P8" s="104">
        <f>G8*'4. Implementation Services'!$E$91</f>
        <v>0</v>
      </c>
      <c r="Q8" s="104">
        <f>H8*'4. Implementation Services'!$E$91</f>
        <v>0</v>
      </c>
      <c r="R8" s="104">
        <f>I8*'4. Implementation Services'!$E$91</f>
        <v>0</v>
      </c>
      <c r="S8" s="104">
        <f>J8*'4. Implementation Services'!$E$91</f>
        <v>0</v>
      </c>
      <c r="T8" s="104">
        <f>K8*'4. Implementation Services'!$E$91</f>
        <v>0</v>
      </c>
      <c r="U8" s="104">
        <f>L8*'4. Implementation Services'!$E$91</f>
        <v>0</v>
      </c>
      <c r="V8" s="104">
        <f>M8*'4. Implementation Services'!$E$91</f>
        <v>0</v>
      </c>
      <c r="W8" s="105">
        <f t="shared" ref="W8" si="0">SUM(O8:V8)</f>
        <v>0</v>
      </c>
      <c r="X8" s="104">
        <f t="shared" ref="X8" si="1">W8*Retention</f>
        <v>0</v>
      </c>
      <c r="Y8" s="104">
        <f t="shared" ref="Y8" si="2">W8-X8</f>
        <v>0</v>
      </c>
    </row>
    <row r="9" spans="1:31" x14ac:dyDescent="0.25">
      <c r="A9" s="135">
        <v>2</v>
      </c>
      <c r="B9" s="135">
        <v>2</v>
      </c>
      <c r="C9" s="120" t="s">
        <v>191</v>
      </c>
      <c r="D9" s="410"/>
      <c r="E9" s="431"/>
      <c r="F9" s="222"/>
      <c r="G9" s="222"/>
      <c r="H9" s="222"/>
      <c r="I9" s="222"/>
      <c r="J9" s="222"/>
      <c r="K9" s="222"/>
      <c r="L9" s="223"/>
      <c r="M9" s="223"/>
      <c r="N9" s="437"/>
      <c r="O9" s="104">
        <f>F9*'4. Implementation Services'!$E$91</f>
        <v>0</v>
      </c>
      <c r="P9" s="104">
        <f>G9*'4. Implementation Services'!$E$91</f>
        <v>0</v>
      </c>
      <c r="Q9" s="104">
        <f>H9*'4. Implementation Services'!$E$91</f>
        <v>0</v>
      </c>
      <c r="R9" s="104">
        <f>I9*'4. Implementation Services'!$E$91</f>
        <v>0</v>
      </c>
      <c r="S9" s="104">
        <f>J9*'4. Implementation Services'!$E$91</f>
        <v>0</v>
      </c>
      <c r="T9" s="104">
        <f>K9*'4. Implementation Services'!$E$91</f>
        <v>0</v>
      </c>
      <c r="U9" s="104">
        <f>L9*'4. Implementation Services'!$E$91</f>
        <v>0</v>
      </c>
      <c r="V9" s="104">
        <f>M9*'4. Implementation Services'!$E$91</f>
        <v>0</v>
      </c>
      <c r="W9" s="101">
        <f t="shared" ref="W9:W16" si="3">SUM(O9:V9)</f>
        <v>0</v>
      </c>
      <c r="X9" s="100">
        <f t="shared" ref="X9:X16" si="4">W9*Retention</f>
        <v>0</v>
      </c>
      <c r="Y9" s="100">
        <f t="shared" ref="Y9:Y16" si="5">W9-X9</f>
        <v>0</v>
      </c>
      <c r="Z9" s="126"/>
      <c r="AA9" s="126"/>
      <c r="AB9" s="126"/>
      <c r="AC9" s="126"/>
      <c r="AD9" s="126"/>
      <c r="AE9" s="126"/>
    </row>
    <row r="10" spans="1:31" x14ac:dyDescent="0.25">
      <c r="A10" s="135">
        <v>3</v>
      </c>
      <c r="B10" s="136">
        <v>3</v>
      </c>
      <c r="C10" s="120" t="s">
        <v>192</v>
      </c>
      <c r="D10" s="410"/>
      <c r="E10" s="431"/>
      <c r="F10" s="222"/>
      <c r="G10" s="222"/>
      <c r="H10" s="222"/>
      <c r="I10" s="222"/>
      <c r="J10" s="222"/>
      <c r="K10" s="222"/>
      <c r="L10" s="223"/>
      <c r="M10" s="223"/>
      <c r="N10" s="437"/>
      <c r="O10" s="104">
        <f>F10*'4. Implementation Services'!$E$91</f>
        <v>0</v>
      </c>
      <c r="P10" s="104">
        <f>G10*'4. Implementation Services'!$E$91</f>
        <v>0</v>
      </c>
      <c r="Q10" s="104">
        <f>H10*'4. Implementation Services'!$E$91</f>
        <v>0</v>
      </c>
      <c r="R10" s="104">
        <f>I10*'4. Implementation Services'!$E$91</f>
        <v>0</v>
      </c>
      <c r="S10" s="104">
        <f>J10*'4. Implementation Services'!$E$91</f>
        <v>0</v>
      </c>
      <c r="T10" s="104">
        <f>K10*'4. Implementation Services'!$E$91</f>
        <v>0</v>
      </c>
      <c r="U10" s="104">
        <f>L10*'4. Implementation Services'!$E$91</f>
        <v>0</v>
      </c>
      <c r="V10" s="104">
        <f>M10*'4. Implementation Services'!$E$91</f>
        <v>0</v>
      </c>
      <c r="W10" s="101">
        <f t="shared" ref="W10" si="6">SUM(O10:V10)</f>
        <v>0</v>
      </c>
      <c r="X10" s="100">
        <f t="shared" ref="X10" si="7">W10*Retention</f>
        <v>0</v>
      </c>
      <c r="Y10" s="100">
        <f t="shared" ref="Y10" si="8">W10-X10</f>
        <v>0</v>
      </c>
      <c r="Z10" s="126"/>
      <c r="AA10" s="126"/>
      <c r="AB10" s="126"/>
      <c r="AC10" s="126"/>
      <c r="AD10" s="126"/>
      <c r="AE10" s="126"/>
    </row>
    <row r="11" spans="1:31" x14ac:dyDescent="0.25">
      <c r="A11" s="135">
        <v>4</v>
      </c>
      <c r="B11" s="136">
        <v>4</v>
      </c>
      <c r="C11" s="120" t="s">
        <v>193</v>
      </c>
      <c r="D11" s="410"/>
      <c r="E11" s="431"/>
      <c r="F11" s="222"/>
      <c r="G11" s="222"/>
      <c r="H11" s="222"/>
      <c r="I11" s="222"/>
      <c r="J11" s="222"/>
      <c r="K11" s="222"/>
      <c r="L11" s="223"/>
      <c r="M11" s="223"/>
      <c r="N11" s="437"/>
      <c r="O11" s="104">
        <f>F11*'4. Implementation Services'!$E$91</f>
        <v>0</v>
      </c>
      <c r="P11" s="104">
        <f>G11*'4. Implementation Services'!$E$91</f>
        <v>0</v>
      </c>
      <c r="Q11" s="104">
        <f>H11*'4. Implementation Services'!$E$91</f>
        <v>0</v>
      </c>
      <c r="R11" s="104">
        <f>I11*'4. Implementation Services'!$E$91</f>
        <v>0</v>
      </c>
      <c r="S11" s="104">
        <f>J11*'4. Implementation Services'!$E$91</f>
        <v>0</v>
      </c>
      <c r="T11" s="104">
        <f>K11*'4. Implementation Services'!$E$91</f>
        <v>0</v>
      </c>
      <c r="U11" s="104">
        <f>L11*'4. Implementation Services'!$E$91</f>
        <v>0</v>
      </c>
      <c r="V11" s="104">
        <f>M11*'4. Implementation Services'!$E$91</f>
        <v>0</v>
      </c>
      <c r="W11" s="101">
        <f t="shared" si="3"/>
        <v>0</v>
      </c>
      <c r="X11" s="100">
        <f t="shared" si="4"/>
        <v>0</v>
      </c>
      <c r="Y11" s="100">
        <f t="shared" si="5"/>
        <v>0</v>
      </c>
      <c r="Z11" s="126"/>
      <c r="AA11" s="126"/>
      <c r="AB11" s="126"/>
      <c r="AC11" s="126"/>
      <c r="AD11" s="126"/>
      <c r="AE11" s="126"/>
    </row>
    <row r="12" spans="1:31" ht="20" x14ac:dyDescent="0.25">
      <c r="A12" s="135">
        <v>5</v>
      </c>
      <c r="B12" s="136">
        <v>5</v>
      </c>
      <c r="C12" s="120" t="s">
        <v>194</v>
      </c>
      <c r="D12" s="410"/>
      <c r="E12" s="431"/>
      <c r="F12" s="222"/>
      <c r="G12" s="222"/>
      <c r="H12" s="222"/>
      <c r="I12" s="222"/>
      <c r="J12" s="222"/>
      <c r="K12" s="222"/>
      <c r="L12" s="223"/>
      <c r="M12" s="223"/>
      <c r="N12" s="437"/>
      <c r="O12" s="104">
        <f>F12*'4. Implementation Services'!$E$91</f>
        <v>0</v>
      </c>
      <c r="P12" s="104">
        <f>G12*'4. Implementation Services'!$E$91</f>
        <v>0</v>
      </c>
      <c r="Q12" s="104">
        <f>H12*'4. Implementation Services'!$E$91</f>
        <v>0</v>
      </c>
      <c r="R12" s="104">
        <f>I12*'4. Implementation Services'!$E$91</f>
        <v>0</v>
      </c>
      <c r="S12" s="104">
        <f>J12*'4. Implementation Services'!$E$91</f>
        <v>0</v>
      </c>
      <c r="T12" s="104">
        <f>K12*'4. Implementation Services'!$E$91</f>
        <v>0</v>
      </c>
      <c r="U12" s="104">
        <f>L12*'4. Implementation Services'!$E$91</f>
        <v>0</v>
      </c>
      <c r="V12" s="104">
        <f>M12*'4. Implementation Services'!$E$91</f>
        <v>0</v>
      </c>
      <c r="W12" s="101">
        <f>SUM(O12:V12)</f>
        <v>0</v>
      </c>
      <c r="X12" s="100">
        <f>W12*Retention</f>
        <v>0</v>
      </c>
      <c r="Y12" s="100">
        <f>W12-X12</f>
        <v>0</v>
      </c>
    </row>
    <row r="13" spans="1:31" x14ac:dyDescent="0.25">
      <c r="A13" s="135">
        <v>6</v>
      </c>
      <c r="B13" s="136">
        <v>6</v>
      </c>
      <c r="C13" s="120" t="s">
        <v>195</v>
      </c>
      <c r="D13" s="410"/>
      <c r="E13" s="431"/>
      <c r="F13" s="222"/>
      <c r="G13" s="222"/>
      <c r="H13" s="222"/>
      <c r="I13" s="222"/>
      <c r="J13" s="222"/>
      <c r="K13" s="222"/>
      <c r="L13" s="223"/>
      <c r="M13" s="223"/>
      <c r="N13" s="437"/>
      <c r="O13" s="104">
        <f>F13*'4. Implementation Services'!$E$91</f>
        <v>0</v>
      </c>
      <c r="P13" s="104">
        <f>G13*'4. Implementation Services'!$E$91</f>
        <v>0</v>
      </c>
      <c r="Q13" s="104">
        <f>H13*'4. Implementation Services'!$E$91</f>
        <v>0</v>
      </c>
      <c r="R13" s="104">
        <f>I13*'4. Implementation Services'!$E$91</f>
        <v>0</v>
      </c>
      <c r="S13" s="104">
        <f>J13*'4. Implementation Services'!$E$91</f>
        <v>0</v>
      </c>
      <c r="T13" s="104">
        <f>K13*'4. Implementation Services'!$E$91</f>
        <v>0</v>
      </c>
      <c r="U13" s="104">
        <f>L13*'4. Implementation Services'!$E$91</f>
        <v>0</v>
      </c>
      <c r="V13" s="104">
        <f>M13*'4. Implementation Services'!$E$91</f>
        <v>0</v>
      </c>
      <c r="W13" s="101">
        <f t="shared" ref="W13:W15" si="9">SUM(O13:V13)</f>
        <v>0</v>
      </c>
      <c r="X13" s="100">
        <f>W13*Retention</f>
        <v>0</v>
      </c>
      <c r="Y13" s="100">
        <f t="shared" ref="Y13:Y15" si="10">W13-X13</f>
        <v>0</v>
      </c>
    </row>
    <row r="14" spans="1:31" x14ac:dyDescent="0.25">
      <c r="A14" s="135">
        <v>7</v>
      </c>
      <c r="B14" s="136">
        <v>7</v>
      </c>
      <c r="C14" s="120" t="s">
        <v>196</v>
      </c>
      <c r="D14" s="410"/>
      <c r="E14" s="431"/>
      <c r="F14" s="222"/>
      <c r="G14" s="222"/>
      <c r="H14" s="222"/>
      <c r="I14" s="222"/>
      <c r="J14" s="222"/>
      <c r="K14" s="222"/>
      <c r="L14" s="223"/>
      <c r="M14" s="223"/>
      <c r="N14" s="437"/>
      <c r="O14" s="104">
        <f>F14*'4. Implementation Services'!$E$91</f>
        <v>0</v>
      </c>
      <c r="P14" s="104">
        <f>G14*'4. Implementation Services'!$E$91</f>
        <v>0</v>
      </c>
      <c r="Q14" s="104">
        <f>H14*'4. Implementation Services'!$E$91</f>
        <v>0</v>
      </c>
      <c r="R14" s="104">
        <f>I14*'4. Implementation Services'!$E$91</f>
        <v>0</v>
      </c>
      <c r="S14" s="104">
        <f>J14*'4. Implementation Services'!$E$91</f>
        <v>0</v>
      </c>
      <c r="T14" s="104">
        <f>K14*'4. Implementation Services'!$E$91</f>
        <v>0</v>
      </c>
      <c r="U14" s="104">
        <f>L14*'4. Implementation Services'!$E$91</f>
        <v>0</v>
      </c>
      <c r="V14" s="104">
        <f>M14*'4. Implementation Services'!$E$91</f>
        <v>0</v>
      </c>
      <c r="W14" s="101">
        <f t="shared" si="9"/>
        <v>0</v>
      </c>
      <c r="X14" s="100">
        <f>W14*Retention</f>
        <v>0</v>
      </c>
      <c r="Y14" s="100">
        <f t="shared" si="10"/>
        <v>0</v>
      </c>
    </row>
    <row r="15" spans="1:31" ht="20" x14ac:dyDescent="0.25">
      <c r="A15" s="135">
        <v>8</v>
      </c>
      <c r="B15" s="136">
        <v>8</v>
      </c>
      <c r="C15" s="120" t="s">
        <v>197</v>
      </c>
      <c r="D15" s="410"/>
      <c r="E15" s="431"/>
      <c r="F15" s="222"/>
      <c r="G15" s="222"/>
      <c r="H15" s="222"/>
      <c r="I15" s="222"/>
      <c r="J15" s="222"/>
      <c r="K15" s="222"/>
      <c r="L15" s="223"/>
      <c r="M15" s="223"/>
      <c r="N15" s="437"/>
      <c r="O15" s="104">
        <f>F15*'4. Implementation Services'!$E$91</f>
        <v>0</v>
      </c>
      <c r="P15" s="104">
        <f>G15*'4. Implementation Services'!$E$91</f>
        <v>0</v>
      </c>
      <c r="Q15" s="104">
        <f>H15*'4. Implementation Services'!$E$91</f>
        <v>0</v>
      </c>
      <c r="R15" s="104">
        <f>I15*'4. Implementation Services'!$E$91</f>
        <v>0</v>
      </c>
      <c r="S15" s="104">
        <f>J15*'4. Implementation Services'!$E$91</f>
        <v>0</v>
      </c>
      <c r="T15" s="104">
        <f>K15*'4. Implementation Services'!$E$91</f>
        <v>0</v>
      </c>
      <c r="U15" s="104">
        <f>L15*'4. Implementation Services'!$E$91</f>
        <v>0</v>
      </c>
      <c r="V15" s="104">
        <f>M15*'4. Implementation Services'!$E$91</f>
        <v>0</v>
      </c>
      <c r="W15" s="101">
        <f t="shared" si="9"/>
        <v>0</v>
      </c>
      <c r="X15" s="100">
        <f>W15*Retention</f>
        <v>0</v>
      </c>
      <c r="Y15" s="100">
        <f t="shared" si="10"/>
        <v>0</v>
      </c>
    </row>
    <row r="16" spans="1:31" x14ac:dyDescent="0.25">
      <c r="A16" s="230"/>
      <c r="B16" s="230"/>
      <c r="C16" s="231" t="s">
        <v>172</v>
      </c>
      <c r="D16" s="410"/>
      <c r="E16" s="431"/>
      <c r="F16" s="222"/>
      <c r="G16" s="222"/>
      <c r="H16" s="222"/>
      <c r="I16" s="222"/>
      <c r="J16" s="222"/>
      <c r="K16" s="222"/>
      <c r="L16" s="223"/>
      <c r="M16" s="223"/>
      <c r="N16" s="437"/>
      <c r="O16" s="104">
        <f>F16*'4. Implementation Services'!$E$91</f>
        <v>0</v>
      </c>
      <c r="P16" s="104">
        <f>G16*'4. Implementation Services'!$E$91</f>
        <v>0</v>
      </c>
      <c r="Q16" s="104">
        <f>H16*'4. Implementation Services'!$E$91</f>
        <v>0</v>
      </c>
      <c r="R16" s="104">
        <f>I16*'4. Implementation Services'!$E$91</f>
        <v>0</v>
      </c>
      <c r="S16" s="104">
        <f>J16*'4. Implementation Services'!$E$91</f>
        <v>0</v>
      </c>
      <c r="T16" s="104">
        <f>K16*'4. Implementation Services'!$E$91</f>
        <v>0</v>
      </c>
      <c r="U16" s="104">
        <f>L16*'4. Implementation Services'!$E$91</f>
        <v>0</v>
      </c>
      <c r="V16" s="104">
        <f>M16*'4. Implementation Services'!$E$91</f>
        <v>0</v>
      </c>
      <c r="W16" s="101">
        <f t="shared" si="3"/>
        <v>0</v>
      </c>
      <c r="X16" s="100">
        <f t="shared" si="4"/>
        <v>0</v>
      </c>
      <c r="Y16" s="100">
        <f t="shared" si="5"/>
        <v>0</v>
      </c>
    </row>
    <row r="17" spans="1:25" x14ac:dyDescent="0.25">
      <c r="A17" s="230"/>
      <c r="B17" s="230"/>
      <c r="C17" s="231"/>
      <c r="D17" s="410"/>
      <c r="E17" s="431"/>
      <c r="F17" s="222"/>
      <c r="G17" s="222"/>
      <c r="H17" s="222"/>
      <c r="I17" s="222"/>
      <c r="J17" s="222"/>
      <c r="K17" s="222"/>
      <c r="L17" s="223"/>
      <c r="M17" s="223"/>
      <c r="N17" s="437"/>
      <c r="O17" s="104">
        <f>F17*'4. Implementation Services'!$E$91</f>
        <v>0</v>
      </c>
      <c r="P17" s="104">
        <f>G17*'4. Implementation Services'!$E$91</f>
        <v>0</v>
      </c>
      <c r="Q17" s="104">
        <f>H17*'4. Implementation Services'!$E$91</f>
        <v>0</v>
      </c>
      <c r="R17" s="104">
        <f>I17*'4. Implementation Services'!$E$91</f>
        <v>0</v>
      </c>
      <c r="S17" s="104">
        <f>J17*'4. Implementation Services'!$E$91</f>
        <v>0</v>
      </c>
      <c r="T17" s="104">
        <f>K17*'4. Implementation Services'!$E$91</f>
        <v>0</v>
      </c>
      <c r="U17" s="104">
        <f>L17*'4. Implementation Services'!$E$91</f>
        <v>0</v>
      </c>
      <c r="V17" s="104">
        <f>M17*'4. Implementation Services'!$E$91</f>
        <v>0</v>
      </c>
      <c r="W17" s="101">
        <f t="shared" ref="W17:W36" si="11">SUM(O17:V17)</f>
        <v>0</v>
      </c>
      <c r="X17" s="100">
        <f t="shared" ref="X17:X36" si="12">W17*Retention</f>
        <v>0</v>
      </c>
      <c r="Y17" s="100">
        <f t="shared" ref="Y17:Y36" si="13">W17-X17</f>
        <v>0</v>
      </c>
    </row>
    <row r="18" spans="1:25" x14ac:dyDescent="0.25">
      <c r="A18" s="230"/>
      <c r="B18" s="230"/>
      <c r="C18" s="231"/>
      <c r="D18" s="410"/>
      <c r="E18" s="431"/>
      <c r="F18" s="222"/>
      <c r="G18" s="222"/>
      <c r="H18" s="222"/>
      <c r="I18" s="222"/>
      <c r="J18" s="222"/>
      <c r="K18" s="222"/>
      <c r="L18" s="223"/>
      <c r="M18" s="223"/>
      <c r="N18" s="437"/>
      <c r="O18" s="104">
        <f>F18*'4. Implementation Services'!$E$91</f>
        <v>0</v>
      </c>
      <c r="P18" s="104">
        <f>G18*'4. Implementation Services'!$E$91</f>
        <v>0</v>
      </c>
      <c r="Q18" s="104">
        <f>H18*'4. Implementation Services'!$E$91</f>
        <v>0</v>
      </c>
      <c r="R18" s="104">
        <f>I18*'4. Implementation Services'!$E$91</f>
        <v>0</v>
      </c>
      <c r="S18" s="104">
        <f>J18*'4. Implementation Services'!$E$91</f>
        <v>0</v>
      </c>
      <c r="T18" s="104">
        <f>K18*'4. Implementation Services'!$E$91</f>
        <v>0</v>
      </c>
      <c r="U18" s="104">
        <f>L18*'4. Implementation Services'!$E$91</f>
        <v>0</v>
      </c>
      <c r="V18" s="104">
        <f>M18*'4. Implementation Services'!$E$91</f>
        <v>0</v>
      </c>
      <c r="W18" s="101">
        <f t="shared" si="11"/>
        <v>0</v>
      </c>
      <c r="X18" s="100">
        <f t="shared" si="12"/>
        <v>0</v>
      </c>
      <c r="Y18" s="100">
        <f t="shared" si="13"/>
        <v>0</v>
      </c>
    </row>
    <row r="19" spans="1:25" x14ac:dyDescent="0.25">
      <c r="A19" s="230"/>
      <c r="B19" s="230"/>
      <c r="C19" s="231"/>
      <c r="D19" s="410"/>
      <c r="E19" s="431"/>
      <c r="F19" s="222"/>
      <c r="G19" s="222"/>
      <c r="H19" s="222"/>
      <c r="I19" s="222"/>
      <c r="J19" s="222"/>
      <c r="K19" s="222"/>
      <c r="L19" s="223"/>
      <c r="M19" s="223"/>
      <c r="N19" s="437"/>
      <c r="O19" s="104">
        <f>F19*'4. Implementation Services'!$E$91</f>
        <v>0</v>
      </c>
      <c r="P19" s="104">
        <f>G19*'4. Implementation Services'!$E$91</f>
        <v>0</v>
      </c>
      <c r="Q19" s="104">
        <f>H19*'4. Implementation Services'!$E$91</f>
        <v>0</v>
      </c>
      <c r="R19" s="104">
        <f>I19*'4. Implementation Services'!$E$91</f>
        <v>0</v>
      </c>
      <c r="S19" s="104">
        <f>J19*'4. Implementation Services'!$E$91</f>
        <v>0</v>
      </c>
      <c r="T19" s="104">
        <f>K19*'4. Implementation Services'!$E$91</f>
        <v>0</v>
      </c>
      <c r="U19" s="104">
        <f>L19*'4. Implementation Services'!$E$91</f>
        <v>0</v>
      </c>
      <c r="V19" s="104">
        <f>M19*'4. Implementation Services'!$E$91</f>
        <v>0</v>
      </c>
      <c r="W19" s="101">
        <f t="shared" si="11"/>
        <v>0</v>
      </c>
      <c r="X19" s="100">
        <f t="shared" si="12"/>
        <v>0</v>
      </c>
      <c r="Y19" s="100">
        <f t="shared" si="13"/>
        <v>0</v>
      </c>
    </row>
    <row r="20" spans="1:25" ht="13" thickBot="1" x14ac:dyDescent="0.3">
      <c r="A20" s="232"/>
      <c r="B20" s="232"/>
      <c r="C20" s="233"/>
      <c r="D20" s="411"/>
      <c r="E20" s="432"/>
      <c r="F20" s="224"/>
      <c r="G20" s="224"/>
      <c r="H20" s="224"/>
      <c r="I20" s="224"/>
      <c r="J20" s="224"/>
      <c r="K20" s="224"/>
      <c r="L20" s="225"/>
      <c r="M20" s="225"/>
      <c r="N20" s="438"/>
      <c r="O20" s="104">
        <f>F20*'4. Implementation Services'!$E$91</f>
        <v>0</v>
      </c>
      <c r="P20" s="104">
        <f>G20*'4. Implementation Services'!$E$91</f>
        <v>0</v>
      </c>
      <c r="Q20" s="104">
        <f>H20*'4. Implementation Services'!$E$91</f>
        <v>0</v>
      </c>
      <c r="R20" s="104">
        <f>I20*'4. Implementation Services'!$E$91</f>
        <v>0</v>
      </c>
      <c r="S20" s="104">
        <f>J20*'4. Implementation Services'!$E$91</f>
        <v>0</v>
      </c>
      <c r="T20" s="104">
        <f>K20*'4. Implementation Services'!$E$91</f>
        <v>0</v>
      </c>
      <c r="U20" s="104">
        <f>L20*'4. Implementation Services'!$E$91</f>
        <v>0</v>
      </c>
      <c r="V20" s="104">
        <f>M20*'4. Implementation Services'!$E$91</f>
        <v>0</v>
      </c>
      <c r="W20" s="103">
        <f t="shared" si="11"/>
        <v>0</v>
      </c>
      <c r="X20" s="102">
        <f t="shared" si="12"/>
        <v>0</v>
      </c>
      <c r="Y20" s="102">
        <f t="shared" si="13"/>
        <v>0</v>
      </c>
    </row>
    <row r="21" spans="1:25" x14ac:dyDescent="0.25">
      <c r="A21" s="234">
        <v>9</v>
      </c>
      <c r="B21" s="235">
        <v>9</v>
      </c>
      <c r="C21" s="121" t="s">
        <v>198</v>
      </c>
      <c r="D21" s="410" t="s">
        <v>199</v>
      </c>
      <c r="E21" s="431">
        <v>0.1</v>
      </c>
      <c r="F21" s="220"/>
      <c r="G21" s="220"/>
      <c r="H21" s="220"/>
      <c r="I21" s="220"/>
      <c r="J21" s="220"/>
      <c r="K21" s="220"/>
      <c r="L21" s="221"/>
      <c r="M21" s="221"/>
      <c r="N21" s="437">
        <f>SUM(F21:M36)</f>
        <v>0</v>
      </c>
      <c r="O21" s="104">
        <f>F21*'4. Implementation Services'!$E$91</f>
        <v>0</v>
      </c>
      <c r="P21" s="104">
        <f>G21*'4. Implementation Services'!$E$91</f>
        <v>0</v>
      </c>
      <c r="Q21" s="104">
        <f>H21*'4. Implementation Services'!$E$91</f>
        <v>0</v>
      </c>
      <c r="R21" s="104">
        <f>I21*'4. Implementation Services'!$E$91</f>
        <v>0</v>
      </c>
      <c r="S21" s="104">
        <f>J21*'4. Implementation Services'!$E$91</f>
        <v>0</v>
      </c>
      <c r="T21" s="104">
        <f>K21*'4. Implementation Services'!$E$91</f>
        <v>0</v>
      </c>
      <c r="U21" s="104">
        <f>L21*'4. Implementation Services'!$E$91</f>
        <v>0</v>
      </c>
      <c r="V21" s="104">
        <f>M21*'4. Implementation Services'!$E$91</f>
        <v>0</v>
      </c>
      <c r="W21" s="105">
        <f t="shared" si="11"/>
        <v>0</v>
      </c>
      <c r="X21" s="104">
        <f t="shared" si="12"/>
        <v>0</v>
      </c>
      <c r="Y21" s="104">
        <f t="shared" si="13"/>
        <v>0</v>
      </c>
    </row>
    <row r="22" spans="1:25" x14ac:dyDescent="0.25">
      <c r="A22" s="230">
        <v>10</v>
      </c>
      <c r="B22" s="230">
        <v>10</v>
      </c>
      <c r="C22" s="120" t="s">
        <v>200</v>
      </c>
      <c r="D22" s="410"/>
      <c r="E22" s="431"/>
      <c r="F22" s="222"/>
      <c r="G22" s="222"/>
      <c r="H22" s="222"/>
      <c r="I22" s="222"/>
      <c r="J22" s="222"/>
      <c r="K22" s="222"/>
      <c r="L22" s="223"/>
      <c r="M22" s="223"/>
      <c r="N22" s="437"/>
      <c r="O22" s="104">
        <f>F22*'4. Implementation Services'!$E$91</f>
        <v>0</v>
      </c>
      <c r="P22" s="104">
        <f>G22*'4. Implementation Services'!$E$91</f>
        <v>0</v>
      </c>
      <c r="Q22" s="104">
        <f>H22*'4. Implementation Services'!$E$91</f>
        <v>0</v>
      </c>
      <c r="R22" s="104">
        <f>I22*'4. Implementation Services'!$E$91</f>
        <v>0</v>
      </c>
      <c r="S22" s="104">
        <f>J22*'4. Implementation Services'!$E$91</f>
        <v>0</v>
      </c>
      <c r="T22" s="104">
        <f>K22*'4. Implementation Services'!$E$91</f>
        <v>0</v>
      </c>
      <c r="U22" s="104">
        <f>L22*'4. Implementation Services'!$E$91</f>
        <v>0</v>
      </c>
      <c r="V22" s="104">
        <f>M22*'4. Implementation Services'!$E$91</f>
        <v>0</v>
      </c>
      <c r="W22" s="101">
        <f t="shared" si="11"/>
        <v>0</v>
      </c>
      <c r="X22" s="100">
        <f t="shared" si="12"/>
        <v>0</v>
      </c>
      <c r="Y22" s="100">
        <f t="shared" si="13"/>
        <v>0</v>
      </c>
    </row>
    <row r="23" spans="1:25" x14ac:dyDescent="0.25">
      <c r="A23" s="230">
        <v>11</v>
      </c>
      <c r="B23" s="230">
        <v>11</v>
      </c>
      <c r="C23" s="120" t="s">
        <v>201</v>
      </c>
      <c r="D23" s="410"/>
      <c r="E23" s="431"/>
      <c r="F23" s="222"/>
      <c r="G23" s="222"/>
      <c r="H23" s="222"/>
      <c r="I23" s="222"/>
      <c r="J23" s="222"/>
      <c r="K23" s="222"/>
      <c r="L23" s="223"/>
      <c r="M23" s="223"/>
      <c r="N23" s="437"/>
      <c r="O23" s="104">
        <f>F23*'4. Implementation Services'!$E$91</f>
        <v>0</v>
      </c>
      <c r="P23" s="104">
        <f>G23*'4. Implementation Services'!$E$91</f>
        <v>0</v>
      </c>
      <c r="Q23" s="104">
        <f>H23*'4. Implementation Services'!$E$91</f>
        <v>0</v>
      </c>
      <c r="R23" s="104">
        <f>I23*'4. Implementation Services'!$E$91</f>
        <v>0</v>
      </c>
      <c r="S23" s="104">
        <f>J23*'4. Implementation Services'!$E$91</f>
        <v>0</v>
      </c>
      <c r="T23" s="104">
        <f>K23*'4. Implementation Services'!$E$91</f>
        <v>0</v>
      </c>
      <c r="U23" s="104">
        <f>L23*'4. Implementation Services'!$E$91</f>
        <v>0</v>
      </c>
      <c r="V23" s="104">
        <f>M23*'4. Implementation Services'!$E$91</f>
        <v>0</v>
      </c>
      <c r="W23" s="101">
        <f t="shared" si="11"/>
        <v>0</v>
      </c>
      <c r="X23" s="100">
        <f t="shared" si="12"/>
        <v>0</v>
      </c>
      <c r="Y23" s="100">
        <f t="shared" si="13"/>
        <v>0</v>
      </c>
    </row>
    <row r="24" spans="1:25" x14ac:dyDescent="0.25">
      <c r="A24" s="230">
        <v>12</v>
      </c>
      <c r="B24" s="230">
        <v>12</v>
      </c>
      <c r="C24" s="120" t="s">
        <v>202</v>
      </c>
      <c r="D24" s="410"/>
      <c r="E24" s="431"/>
      <c r="F24" s="222"/>
      <c r="G24" s="222"/>
      <c r="H24" s="222"/>
      <c r="I24" s="222"/>
      <c r="J24" s="222"/>
      <c r="K24" s="222"/>
      <c r="L24" s="223"/>
      <c r="M24" s="223"/>
      <c r="N24" s="437"/>
      <c r="O24" s="104">
        <f>F24*'4. Implementation Services'!$E$91</f>
        <v>0</v>
      </c>
      <c r="P24" s="104">
        <f>G24*'4. Implementation Services'!$E$91</f>
        <v>0</v>
      </c>
      <c r="Q24" s="104">
        <f>H24*'4. Implementation Services'!$E$91</f>
        <v>0</v>
      </c>
      <c r="R24" s="104">
        <f>I24*'4. Implementation Services'!$E$91</f>
        <v>0</v>
      </c>
      <c r="S24" s="104">
        <f>J24*'4. Implementation Services'!$E$91</f>
        <v>0</v>
      </c>
      <c r="T24" s="104">
        <f>K24*'4. Implementation Services'!$E$91</f>
        <v>0</v>
      </c>
      <c r="U24" s="104">
        <f>L24*'4. Implementation Services'!$E$91</f>
        <v>0</v>
      </c>
      <c r="V24" s="104">
        <f>M24*'4. Implementation Services'!$E$91</f>
        <v>0</v>
      </c>
      <c r="W24" s="101">
        <f t="shared" si="11"/>
        <v>0</v>
      </c>
      <c r="X24" s="100">
        <f t="shared" si="12"/>
        <v>0</v>
      </c>
      <c r="Y24" s="100">
        <f t="shared" si="13"/>
        <v>0</v>
      </c>
    </row>
    <row r="25" spans="1:25" x14ac:dyDescent="0.25">
      <c r="A25" s="230">
        <v>13</v>
      </c>
      <c r="B25" s="230">
        <v>13</v>
      </c>
      <c r="C25" s="120" t="s">
        <v>203</v>
      </c>
      <c r="D25" s="410"/>
      <c r="E25" s="431"/>
      <c r="F25" s="222"/>
      <c r="G25" s="222"/>
      <c r="H25" s="222"/>
      <c r="I25" s="222"/>
      <c r="J25" s="222"/>
      <c r="K25" s="222"/>
      <c r="L25" s="223"/>
      <c r="M25" s="223"/>
      <c r="N25" s="437"/>
      <c r="O25" s="104">
        <f>F25*'4. Implementation Services'!$E$91</f>
        <v>0</v>
      </c>
      <c r="P25" s="104">
        <f>G25*'4. Implementation Services'!$E$91</f>
        <v>0</v>
      </c>
      <c r="Q25" s="104">
        <f>H25*'4. Implementation Services'!$E$91</f>
        <v>0</v>
      </c>
      <c r="R25" s="104">
        <f>I25*'4. Implementation Services'!$E$91</f>
        <v>0</v>
      </c>
      <c r="S25" s="104">
        <f>J25*'4. Implementation Services'!$E$91</f>
        <v>0</v>
      </c>
      <c r="T25" s="104">
        <f>K25*'4. Implementation Services'!$E$91</f>
        <v>0</v>
      </c>
      <c r="U25" s="104">
        <f>L25*'4. Implementation Services'!$E$91</f>
        <v>0</v>
      </c>
      <c r="V25" s="104">
        <f>M25*'4. Implementation Services'!$E$91</f>
        <v>0</v>
      </c>
      <c r="W25" s="101">
        <f t="shared" ref="W25:W31" si="14">SUM(O25:V25)</f>
        <v>0</v>
      </c>
      <c r="X25" s="100">
        <f t="shared" ref="X25:X31" si="15">W25*Retention</f>
        <v>0</v>
      </c>
      <c r="Y25" s="100">
        <f t="shared" ref="Y25:Y31" si="16">W25-X25</f>
        <v>0</v>
      </c>
    </row>
    <row r="26" spans="1:25" ht="20" x14ac:dyDescent="0.25">
      <c r="A26" s="230">
        <v>14</v>
      </c>
      <c r="B26" s="230">
        <v>14</v>
      </c>
      <c r="C26" s="120" t="s">
        <v>204</v>
      </c>
      <c r="D26" s="410"/>
      <c r="E26" s="431"/>
      <c r="F26" s="222"/>
      <c r="G26" s="222"/>
      <c r="H26" s="222"/>
      <c r="I26" s="222"/>
      <c r="J26" s="222"/>
      <c r="K26" s="222"/>
      <c r="L26" s="223"/>
      <c r="M26" s="223"/>
      <c r="N26" s="437"/>
      <c r="O26" s="104">
        <f>F26*'4. Implementation Services'!$E$91</f>
        <v>0</v>
      </c>
      <c r="P26" s="104">
        <f>G26*'4. Implementation Services'!$E$91</f>
        <v>0</v>
      </c>
      <c r="Q26" s="104">
        <f>H26*'4. Implementation Services'!$E$91</f>
        <v>0</v>
      </c>
      <c r="R26" s="104">
        <f>I26*'4. Implementation Services'!$E$91</f>
        <v>0</v>
      </c>
      <c r="S26" s="104">
        <f>J26*'4. Implementation Services'!$E$91</f>
        <v>0</v>
      </c>
      <c r="T26" s="104">
        <f>K26*'4. Implementation Services'!$E$91</f>
        <v>0</v>
      </c>
      <c r="U26" s="104">
        <f>L26*'4. Implementation Services'!$E$91</f>
        <v>0</v>
      </c>
      <c r="V26" s="104">
        <f>M26*'4. Implementation Services'!$E$91</f>
        <v>0</v>
      </c>
      <c r="W26" s="101">
        <f t="shared" si="14"/>
        <v>0</v>
      </c>
      <c r="X26" s="100">
        <f t="shared" si="15"/>
        <v>0</v>
      </c>
      <c r="Y26" s="100">
        <f t="shared" si="16"/>
        <v>0</v>
      </c>
    </row>
    <row r="27" spans="1:25" ht="20" x14ac:dyDescent="0.25">
      <c r="A27" s="230">
        <v>15</v>
      </c>
      <c r="B27" s="230">
        <v>15</v>
      </c>
      <c r="C27" s="120" t="s">
        <v>205</v>
      </c>
      <c r="D27" s="410"/>
      <c r="E27" s="431"/>
      <c r="F27" s="222"/>
      <c r="G27" s="222"/>
      <c r="H27" s="222"/>
      <c r="I27" s="222"/>
      <c r="J27" s="222"/>
      <c r="K27" s="222"/>
      <c r="L27" s="223"/>
      <c r="M27" s="223"/>
      <c r="N27" s="437"/>
      <c r="O27" s="104">
        <f>F27*'4. Implementation Services'!$E$91</f>
        <v>0</v>
      </c>
      <c r="P27" s="104">
        <f>G27*'4. Implementation Services'!$E$91</f>
        <v>0</v>
      </c>
      <c r="Q27" s="104">
        <f>H27*'4. Implementation Services'!$E$91</f>
        <v>0</v>
      </c>
      <c r="R27" s="104">
        <f>I27*'4. Implementation Services'!$E$91</f>
        <v>0</v>
      </c>
      <c r="S27" s="104">
        <f>J27*'4. Implementation Services'!$E$91</f>
        <v>0</v>
      </c>
      <c r="T27" s="104">
        <f>K27*'4. Implementation Services'!$E$91</f>
        <v>0</v>
      </c>
      <c r="U27" s="104">
        <f>L27*'4. Implementation Services'!$E$91</f>
        <v>0</v>
      </c>
      <c r="V27" s="104">
        <f>M27*'4. Implementation Services'!$E$91</f>
        <v>0</v>
      </c>
      <c r="W27" s="101">
        <f t="shared" si="14"/>
        <v>0</v>
      </c>
      <c r="X27" s="100">
        <f t="shared" si="15"/>
        <v>0</v>
      </c>
      <c r="Y27" s="100">
        <f t="shared" si="16"/>
        <v>0</v>
      </c>
    </row>
    <row r="28" spans="1:25" x14ac:dyDescent="0.25">
      <c r="A28" s="230">
        <v>16</v>
      </c>
      <c r="B28" s="230">
        <v>16</v>
      </c>
      <c r="C28" s="120" t="s">
        <v>206</v>
      </c>
      <c r="D28" s="410"/>
      <c r="E28" s="431"/>
      <c r="F28" s="222"/>
      <c r="G28" s="222"/>
      <c r="H28" s="222"/>
      <c r="I28" s="222"/>
      <c r="J28" s="222"/>
      <c r="K28" s="222"/>
      <c r="L28" s="223"/>
      <c r="M28" s="223"/>
      <c r="N28" s="437"/>
      <c r="O28" s="104">
        <f>F28*'4. Implementation Services'!$E$91</f>
        <v>0</v>
      </c>
      <c r="P28" s="104">
        <f>G28*'4. Implementation Services'!$E$91</f>
        <v>0</v>
      </c>
      <c r="Q28" s="104">
        <f>H28*'4. Implementation Services'!$E$91</f>
        <v>0</v>
      </c>
      <c r="R28" s="104">
        <f>I28*'4. Implementation Services'!$E$91</f>
        <v>0</v>
      </c>
      <c r="S28" s="104">
        <f>J28*'4. Implementation Services'!$E$91</f>
        <v>0</v>
      </c>
      <c r="T28" s="104">
        <f>K28*'4. Implementation Services'!$E$91</f>
        <v>0</v>
      </c>
      <c r="U28" s="104">
        <f>L28*'4. Implementation Services'!$E$91</f>
        <v>0</v>
      </c>
      <c r="V28" s="104">
        <f>M28*'4. Implementation Services'!$E$91</f>
        <v>0</v>
      </c>
      <c r="W28" s="101">
        <f t="shared" si="14"/>
        <v>0</v>
      </c>
      <c r="X28" s="100">
        <f t="shared" si="15"/>
        <v>0</v>
      </c>
      <c r="Y28" s="100">
        <f t="shared" si="16"/>
        <v>0</v>
      </c>
    </row>
    <row r="29" spans="1:25" x14ac:dyDescent="0.25">
      <c r="A29" s="230">
        <v>17</v>
      </c>
      <c r="B29" s="230">
        <v>17</v>
      </c>
      <c r="C29" s="120" t="s">
        <v>207</v>
      </c>
      <c r="D29" s="410"/>
      <c r="E29" s="431"/>
      <c r="F29" s="222"/>
      <c r="G29" s="222"/>
      <c r="H29" s="222"/>
      <c r="I29" s="222"/>
      <c r="J29" s="222"/>
      <c r="K29" s="222"/>
      <c r="L29" s="223"/>
      <c r="M29" s="223"/>
      <c r="N29" s="437"/>
      <c r="O29" s="104">
        <f>F29*'4. Implementation Services'!$E$91</f>
        <v>0</v>
      </c>
      <c r="P29" s="104">
        <f>G29*'4. Implementation Services'!$E$91</f>
        <v>0</v>
      </c>
      <c r="Q29" s="104">
        <f>H29*'4. Implementation Services'!$E$91</f>
        <v>0</v>
      </c>
      <c r="R29" s="104">
        <f>I29*'4. Implementation Services'!$E$91</f>
        <v>0</v>
      </c>
      <c r="S29" s="104">
        <f>J29*'4. Implementation Services'!$E$91</f>
        <v>0</v>
      </c>
      <c r="T29" s="104">
        <f>K29*'4. Implementation Services'!$E$91</f>
        <v>0</v>
      </c>
      <c r="U29" s="104">
        <f>L29*'4. Implementation Services'!$E$91</f>
        <v>0</v>
      </c>
      <c r="V29" s="104">
        <f>M29*'4. Implementation Services'!$E$91</f>
        <v>0</v>
      </c>
      <c r="W29" s="101">
        <f t="shared" si="14"/>
        <v>0</v>
      </c>
      <c r="X29" s="100">
        <f t="shared" si="15"/>
        <v>0</v>
      </c>
      <c r="Y29" s="100">
        <f t="shared" si="16"/>
        <v>0</v>
      </c>
    </row>
    <row r="30" spans="1:25" x14ac:dyDescent="0.25">
      <c r="A30" s="230">
        <v>18</v>
      </c>
      <c r="B30" s="230">
        <v>18</v>
      </c>
      <c r="C30" s="120" t="s">
        <v>208</v>
      </c>
      <c r="D30" s="410"/>
      <c r="E30" s="431"/>
      <c r="F30" s="222"/>
      <c r="G30" s="222"/>
      <c r="H30" s="222"/>
      <c r="I30" s="222"/>
      <c r="J30" s="222"/>
      <c r="K30" s="222"/>
      <c r="L30" s="223"/>
      <c r="M30" s="223"/>
      <c r="N30" s="437"/>
      <c r="O30" s="104">
        <f>F30*'4. Implementation Services'!$E$91</f>
        <v>0</v>
      </c>
      <c r="P30" s="104">
        <f>G30*'4. Implementation Services'!$E$91</f>
        <v>0</v>
      </c>
      <c r="Q30" s="104">
        <f>H30*'4. Implementation Services'!$E$91</f>
        <v>0</v>
      </c>
      <c r="R30" s="104">
        <f>I30*'4. Implementation Services'!$E$91</f>
        <v>0</v>
      </c>
      <c r="S30" s="104">
        <f>J30*'4. Implementation Services'!$E$91</f>
        <v>0</v>
      </c>
      <c r="T30" s="104">
        <f>K30*'4. Implementation Services'!$E$91</f>
        <v>0</v>
      </c>
      <c r="U30" s="104">
        <f>L30*'4. Implementation Services'!$E$91</f>
        <v>0</v>
      </c>
      <c r="V30" s="104">
        <f>M30*'4. Implementation Services'!$E$91</f>
        <v>0</v>
      </c>
      <c r="W30" s="101">
        <f t="shared" si="14"/>
        <v>0</v>
      </c>
      <c r="X30" s="100">
        <f t="shared" si="15"/>
        <v>0</v>
      </c>
      <c r="Y30" s="100">
        <f t="shared" si="16"/>
        <v>0</v>
      </c>
    </row>
    <row r="31" spans="1:25" x14ac:dyDescent="0.25">
      <c r="A31" s="230">
        <v>19</v>
      </c>
      <c r="B31" s="230">
        <v>19</v>
      </c>
      <c r="C31" s="120" t="s">
        <v>209</v>
      </c>
      <c r="D31" s="410"/>
      <c r="E31" s="431"/>
      <c r="F31" s="222"/>
      <c r="G31" s="222"/>
      <c r="H31" s="222"/>
      <c r="I31" s="222"/>
      <c r="J31" s="222"/>
      <c r="K31" s="222"/>
      <c r="L31" s="223"/>
      <c r="M31" s="223"/>
      <c r="N31" s="437"/>
      <c r="O31" s="104">
        <f>F31*'4. Implementation Services'!$E$91</f>
        <v>0</v>
      </c>
      <c r="P31" s="104">
        <f>G31*'4. Implementation Services'!$E$91</f>
        <v>0</v>
      </c>
      <c r="Q31" s="104">
        <f>H31*'4. Implementation Services'!$E$91</f>
        <v>0</v>
      </c>
      <c r="R31" s="104">
        <f>I31*'4. Implementation Services'!$E$91</f>
        <v>0</v>
      </c>
      <c r="S31" s="104">
        <f>J31*'4. Implementation Services'!$E$91</f>
        <v>0</v>
      </c>
      <c r="T31" s="104">
        <f>K31*'4. Implementation Services'!$E$91</f>
        <v>0</v>
      </c>
      <c r="U31" s="104">
        <f>L31*'4. Implementation Services'!$E$91</f>
        <v>0</v>
      </c>
      <c r="V31" s="104">
        <f>M31*'4. Implementation Services'!$E$91</f>
        <v>0</v>
      </c>
      <c r="W31" s="101">
        <f t="shared" si="14"/>
        <v>0</v>
      </c>
      <c r="X31" s="100">
        <f t="shared" si="15"/>
        <v>0</v>
      </c>
      <c r="Y31" s="100">
        <f t="shared" si="16"/>
        <v>0</v>
      </c>
    </row>
    <row r="32" spans="1:25" x14ac:dyDescent="0.25">
      <c r="A32" s="230"/>
      <c r="B32" s="230"/>
      <c r="C32" s="231" t="s">
        <v>172</v>
      </c>
      <c r="D32" s="410"/>
      <c r="E32" s="431"/>
      <c r="F32" s="222"/>
      <c r="G32" s="222"/>
      <c r="H32" s="222"/>
      <c r="I32" s="222"/>
      <c r="J32" s="222"/>
      <c r="K32" s="222"/>
      <c r="L32" s="223"/>
      <c r="M32" s="223"/>
      <c r="N32" s="437"/>
      <c r="O32" s="104">
        <f>F32*'4. Implementation Services'!$E$91</f>
        <v>0</v>
      </c>
      <c r="P32" s="104">
        <f>G32*'4. Implementation Services'!$E$91</f>
        <v>0</v>
      </c>
      <c r="Q32" s="104">
        <f>H32*'4. Implementation Services'!$E$91</f>
        <v>0</v>
      </c>
      <c r="R32" s="104">
        <f>I32*'4. Implementation Services'!$E$91</f>
        <v>0</v>
      </c>
      <c r="S32" s="104">
        <f>J32*'4. Implementation Services'!$E$91</f>
        <v>0</v>
      </c>
      <c r="T32" s="104">
        <f>K32*'4. Implementation Services'!$E$91</f>
        <v>0</v>
      </c>
      <c r="U32" s="104">
        <f>L32*'4. Implementation Services'!$E$91</f>
        <v>0</v>
      </c>
      <c r="V32" s="104">
        <f>M32*'4. Implementation Services'!$E$91</f>
        <v>0</v>
      </c>
      <c r="W32" s="101">
        <f t="shared" si="11"/>
        <v>0</v>
      </c>
      <c r="X32" s="100">
        <f t="shared" si="12"/>
        <v>0</v>
      </c>
      <c r="Y32" s="100">
        <f t="shared" si="13"/>
        <v>0</v>
      </c>
    </row>
    <row r="33" spans="1:25" x14ac:dyDescent="0.25">
      <c r="A33" s="230"/>
      <c r="B33" s="236"/>
      <c r="C33" s="240"/>
      <c r="D33" s="410"/>
      <c r="E33" s="431"/>
      <c r="F33" s="222"/>
      <c r="G33" s="222"/>
      <c r="H33" s="222"/>
      <c r="I33" s="222"/>
      <c r="J33" s="222"/>
      <c r="K33" s="222"/>
      <c r="L33" s="223"/>
      <c r="M33" s="223"/>
      <c r="N33" s="437"/>
      <c r="O33" s="104">
        <f>F33*'4. Implementation Services'!$E$91</f>
        <v>0</v>
      </c>
      <c r="P33" s="104">
        <f>G33*'4. Implementation Services'!$E$91</f>
        <v>0</v>
      </c>
      <c r="Q33" s="104">
        <f>H33*'4. Implementation Services'!$E$91</f>
        <v>0</v>
      </c>
      <c r="R33" s="104">
        <f>I33*'4. Implementation Services'!$E$91</f>
        <v>0</v>
      </c>
      <c r="S33" s="104">
        <f>J33*'4. Implementation Services'!$E$91</f>
        <v>0</v>
      </c>
      <c r="T33" s="104">
        <f>K33*'4. Implementation Services'!$E$91</f>
        <v>0</v>
      </c>
      <c r="U33" s="104">
        <f>L33*'4. Implementation Services'!$E$91</f>
        <v>0</v>
      </c>
      <c r="V33" s="104">
        <f>M33*'4. Implementation Services'!$E$91</f>
        <v>0</v>
      </c>
      <c r="W33" s="101">
        <f t="shared" si="11"/>
        <v>0</v>
      </c>
      <c r="X33" s="100">
        <f t="shared" si="12"/>
        <v>0</v>
      </c>
      <c r="Y33" s="100">
        <f t="shared" si="13"/>
        <v>0</v>
      </c>
    </row>
    <row r="34" spans="1:25" x14ac:dyDescent="0.25">
      <c r="A34" s="230"/>
      <c r="B34" s="236"/>
      <c r="C34" s="240"/>
      <c r="D34" s="410"/>
      <c r="E34" s="431"/>
      <c r="F34" s="222"/>
      <c r="G34" s="222"/>
      <c r="H34" s="222"/>
      <c r="I34" s="222"/>
      <c r="J34" s="222"/>
      <c r="K34" s="222"/>
      <c r="L34" s="223"/>
      <c r="M34" s="223"/>
      <c r="N34" s="437"/>
      <c r="O34" s="104">
        <f>F34*'4. Implementation Services'!$E$91</f>
        <v>0</v>
      </c>
      <c r="P34" s="104">
        <f>G34*'4. Implementation Services'!$E$91</f>
        <v>0</v>
      </c>
      <c r="Q34" s="104">
        <f>H34*'4. Implementation Services'!$E$91</f>
        <v>0</v>
      </c>
      <c r="R34" s="104">
        <f>I34*'4. Implementation Services'!$E$91</f>
        <v>0</v>
      </c>
      <c r="S34" s="104">
        <f>J34*'4. Implementation Services'!$E$91</f>
        <v>0</v>
      </c>
      <c r="T34" s="104">
        <f>K34*'4. Implementation Services'!$E$91</f>
        <v>0</v>
      </c>
      <c r="U34" s="104">
        <f>L34*'4. Implementation Services'!$E$91</f>
        <v>0</v>
      </c>
      <c r="V34" s="104">
        <f>M34*'4. Implementation Services'!$E$91</f>
        <v>0</v>
      </c>
      <c r="W34" s="101">
        <f t="shared" si="11"/>
        <v>0</v>
      </c>
      <c r="X34" s="100">
        <f t="shared" si="12"/>
        <v>0</v>
      </c>
      <c r="Y34" s="100">
        <f t="shared" si="13"/>
        <v>0</v>
      </c>
    </row>
    <row r="35" spans="1:25" x14ac:dyDescent="0.25">
      <c r="A35" s="230"/>
      <c r="B35" s="236"/>
      <c r="C35" s="241"/>
      <c r="D35" s="410"/>
      <c r="E35" s="431"/>
      <c r="F35" s="222"/>
      <c r="G35" s="222"/>
      <c r="H35" s="222"/>
      <c r="I35" s="222"/>
      <c r="J35" s="222"/>
      <c r="K35" s="222"/>
      <c r="L35" s="223"/>
      <c r="M35" s="223"/>
      <c r="N35" s="437"/>
      <c r="O35" s="104">
        <f>F35*'4. Implementation Services'!$E$91</f>
        <v>0</v>
      </c>
      <c r="P35" s="104">
        <f>G35*'4. Implementation Services'!$E$91</f>
        <v>0</v>
      </c>
      <c r="Q35" s="104">
        <f>H35*'4. Implementation Services'!$E$91</f>
        <v>0</v>
      </c>
      <c r="R35" s="104">
        <f>I35*'4. Implementation Services'!$E$91</f>
        <v>0</v>
      </c>
      <c r="S35" s="104">
        <f>J35*'4. Implementation Services'!$E$91</f>
        <v>0</v>
      </c>
      <c r="T35" s="104">
        <f>K35*'4. Implementation Services'!$E$91</f>
        <v>0</v>
      </c>
      <c r="U35" s="104">
        <f>L35*'4. Implementation Services'!$E$91</f>
        <v>0</v>
      </c>
      <c r="V35" s="104">
        <f>M35*'4. Implementation Services'!$E$91</f>
        <v>0</v>
      </c>
      <c r="W35" s="101">
        <f t="shared" si="11"/>
        <v>0</v>
      </c>
      <c r="X35" s="100">
        <f t="shared" si="12"/>
        <v>0</v>
      </c>
      <c r="Y35" s="100">
        <f t="shared" si="13"/>
        <v>0</v>
      </c>
    </row>
    <row r="36" spans="1:25" ht="13" thickBot="1" x14ac:dyDescent="0.3">
      <c r="A36" s="237"/>
      <c r="B36" s="237"/>
      <c r="C36" s="242"/>
      <c r="D36" s="410"/>
      <c r="E36" s="431"/>
      <c r="F36" s="226"/>
      <c r="G36" s="226"/>
      <c r="H36" s="226"/>
      <c r="I36" s="226"/>
      <c r="J36" s="226"/>
      <c r="K36" s="226"/>
      <c r="L36" s="227"/>
      <c r="M36" s="227"/>
      <c r="N36" s="437"/>
      <c r="O36" s="104">
        <f>F36*'4. Implementation Services'!$E$91</f>
        <v>0</v>
      </c>
      <c r="P36" s="104">
        <f>G36*'4. Implementation Services'!$E$91</f>
        <v>0</v>
      </c>
      <c r="Q36" s="104">
        <f>H36*'4. Implementation Services'!$E$91</f>
        <v>0</v>
      </c>
      <c r="R36" s="104">
        <f>I36*'4. Implementation Services'!$E$91</f>
        <v>0</v>
      </c>
      <c r="S36" s="104">
        <f>J36*'4. Implementation Services'!$E$91</f>
        <v>0</v>
      </c>
      <c r="T36" s="104">
        <f>K36*'4. Implementation Services'!$E$91</f>
        <v>0</v>
      </c>
      <c r="U36" s="104">
        <f>L36*'4. Implementation Services'!$E$91</f>
        <v>0</v>
      </c>
      <c r="V36" s="104">
        <f>M36*'4. Implementation Services'!$E$91</f>
        <v>0</v>
      </c>
      <c r="W36" s="112">
        <f t="shared" si="11"/>
        <v>0</v>
      </c>
      <c r="X36" s="111">
        <f t="shared" si="12"/>
        <v>0</v>
      </c>
      <c r="Y36" s="111">
        <f t="shared" si="13"/>
        <v>0</v>
      </c>
    </row>
    <row r="37" spans="1:25" ht="22.15" customHeight="1" x14ac:dyDescent="0.25">
      <c r="A37" s="234">
        <v>20</v>
      </c>
      <c r="B37" s="235">
        <v>20</v>
      </c>
      <c r="C37" s="108" t="s">
        <v>210</v>
      </c>
      <c r="D37" s="412" t="s">
        <v>211</v>
      </c>
      <c r="E37" s="429">
        <v>0.15</v>
      </c>
      <c r="F37" s="228"/>
      <c r="G37" s="228"/>
      <c r="H37" s="228"/>
      <c r="I37" s="228"/>
      <c r="J37" s="228"/>
      <c r="K37" s="228"/>
      <c r="L37" s="229"/>
      <c r="M37" s="229"/>
      <c r="N37" s="436">
        <f>SUM(F37:M47)</f>
        <v>0</v>
      </c>
      <c r="O37" s="104">
        <f>F37*'4. Implementation Services'!$E$91</f>
        <v>0</v>
      </c>
      <c r="P37" s="104">
        <f>G37*'4. Implementation Services'!$E$91</f>
        <v>0</v>
      </c>
      <c r="Q37" s="104">
        <f>H37*'4. Implementation Services'!$E$91</f>
        <v>0</v>
      </c>
      <c r="R37" s="104">
        <f>I37*'4. Implementation Services'!$E$91</f>
        <v>0</v>
      </c>
      <c r="S37" s="104">
        <f>J37*'4. Implementation Services'!$E$91</f>
        <v>0</v>
      </c>
      <c r="T37" s="104">
        <f>K37*'4. Implementation Services'!$E$91</f>
        <v>0</v>
      </c>
      <c r="U37" s="104">
        <f>L37*'4. Implementation Services'!$E$91</f>
        <v>0</v>
      </c>
      <c r="V37" s="104">
        <f>M37*'4. Implementation Services'!$E$91</f>
        <v>0</v>
      </c>
      <c r="W37" s="110">
        <f t="shared" ref="W37:W84" si="17">SUM(O37:V37)</f>
        <v>0</v>
      </c>
      <c r="X37" s="109">
        <f t="shared" ref="X37:X84" si="18">W37*Retention</f>
        <v>0</v>
      </c>
      <c r="Y37" s="117">
        <f t="shared" ref="Y37:Y84" si="19">W37-X37</f>
        <v>0</v>
      </c>
    </row>
    <row r="38" spans="1:25" x14ac:dyDescent="0.25">
      <c r="A38" s="238">
        <v>21</v>
      </c>
      <c r="B38" s="230">
        <v>21</v>
      </c>
      <c r="C38" s="43" t="s">
        <v>212</v>
      </c>
      <c r="D38" s="410"/>
      <c r="E38" s="431"/>
      <c r="F38" s="222"/>
      <c r="G38" s="222"/>
      <c r="H38" s="222"/>
      <c r="I38" s="222"/>
      <c r="J38" s="222"/>
      <c r="K38" s="222"/>
      <c r="L38" s="223"/>
      <c r="M38" s="223"/>
      <c r="N38" s="437"/>
      <c r="O38" s="104">
        <f>F38*'4. Implementation Services'!$E$91</f>
        <v>0</v>
      </c>
      <c r="P38" s="104">
        <f>G38*'4. Implementation Services'!$E$91</f>
        <v>0</v>
      </c>
      <c r="Q38" s="104">
        <f>H38*'4. Implementation Services'!$E$91</f>
        <v>0</v>
      </c>
      <c r="R38" s="104">
        <f>I38*'4. Implementation Services'!$E$91</f>
        <v>0</v>
      </c>
      <c r="S38" s="104">
        <f>J38*'4. Implementation Services'!$E$91</f>
        <v>0</v>
      </c>
      <c r="T38" s="104">
        <f>K38*'4. Implementation Services'!$E$91</f>
        <v>0</v>
      </c>
      <c r="U38" s="104">
        <f>L38*'4. Implementation Services'!$E$91</f>
        <v>0</v>
      </c>
      <c r="V38" s="104">
        <f>M38*'4. Implementation Services'!$E$91</f>
        <v>0</v>
      </c>
      <c r="W38" s="101">
        <f t="shared" si="17"/>
        <v>0</v>
      </c>
      <c r="X38" s="100">
        <f t="shared" si="18"/>
        <v>0</v>
      </c>
      <c r="Y38" s="118">
        <f t="shared" si="19"/>
        <v>0</v>
      </c>
    </row>
    <row r="39" spans="1:25" x14ac:dyDescent="0.25">
      <c r="A39" s="238">
        <v>22</v>
      </c>
      <c r="B39" s="230">
        <v>22</v>
      </c>
      <c r="C39" s="43" t="s">
        <v>213</v>
      </c>
      <c r="D39" s="410"/>
      <c r="E39" s="431"/>
      <c r="F39" s="222"/>
      <c r="G39" s="222"/>
      <c r="H39" s="222"/>
      <c r="I39" s="222"/>
      <c r="J39" s="222"/>
      <c r="K39" s="222"/>
      <c r="L39" s="223"/>
      <c r="M39" s="223"/>
      <c r="N39" s="437"/>
      <c r="O39" s="104">
        <f>F39*'4. Implementation Services'!$E$91</f>
        <v>0</v>
      </c>
      <c r="P39" s="104">
        <f>G39*'4. Implementation Services'!$E$91</f>
        <v>0</v>
      </c>
      <c r="Q39" s="104">
        <f>H39*'4. Implementation Services'!$E$91</f>
        <v>0</v>
      </c>
      <c r="R39" s="104">
        <f>I39*'4. Implementation Services'!$E$91</f>
        <v>0</v>
      </c>
      <c r="S39" s="104">
        <f>J39*'4. Implementation Services'!$E$91</f>
        <v>0</v>
      </c>
      <c r="T39" s="104">
        <f>K39*'4. Implementation Services'!$E$91</f>
        <v>0</v>
      </c>
      <c r="U39" s="104">
        <f>L39*'4. Implementation Services'!$E$91</f>
        <v>0</v>
      </c>
      <c r="V39" s="104">
        <f>M39*'4. Implementation Services'!$E$91</f>
        <v>0</v>
      </c>
      <c r="W39" s="101">
        <f t="shared" si="17"/>
        <v>0</v>
      </c>
      <c r="X39" s="100">
        <f t="shared" si="18"/>
        <v>0</v>
      </c>
      <c r="Y39" s="118">
        <f t="shared" si="19"/>
        <v>0</v>
      </c>
    </row>
    <row r="40" spans="1:25" x14ac:dyDescent="0.25">
      <c r="A40" s="238">
        <v>23</v>
      </c>
      <c r="B40" s="230">
        <v>23</v>
      </c>
      <c r="C40" s="43" t="s">
        <v>214</v>
      </c>
      <c r="D40" s="410"/>
      <c r="E40" s="431"/>
      <c r="F40" s="222"/>
      <c r="G40" s="222"/>
      <c r="H40" s="222"/>
      <c r="I40" s="222"/>
      <c r="J40" s="222"/>
      <c r="K40" s="222"/>
      <c r="L40" s="223"/>
      <c r="M40" s="223"/>
      <c r="N40" s="437"/>
      <c r="O40" s="104">
        <f>F40*'4. Implementation Services'!$E$91</f>
        <v>0</v>
      </c>
      <c r="P40" s="104">
        <f>G40*'4. Implementation Services'!$E$91</f>
        <v>0</v>
      </c>
      <c r="Q40" s="104">
        <f>H40*'4. Implementation Services'!$E$91</f>
        <v>0</v>
      </c>
      <c r="R40" s="104">
        <f>I40*'4. Implementation Services'!$E$91</f>
        <v>0</v>
      </c>
      <c r="S40" s="104">
        <f>J40*'4. Implementation Services'!$E$91</f>
        <v>0</v>
      </c>
      <c r="T40" s="104">
        <f>K40*'4. Implementation Services'!$E$91</f>
        <v>0</v>
      </c>
      <c r="U40" s="104">
        <f>L40*'4. Implementation Services'!$E$91</f>
        <v>0</v>
      </c>
      <c r="V40" s="104">
        <f>M40*'4. Implementation Services'!$E$91</f>
        <v>0</v>
      </c>
      <c r="W40" s="101">
        <f t="shared" si="17"/>
        <v>0</v>
      </c>
      <c r="X40" s="100">
        <f t="shared" si="18"/>
        <v>0</v>
      </c>
      <c r="Y40" s="118">
        <f t="shared" si="19"/>
        <v>0</v>
      </c>
    </row>
    <row r="41" spans="1:25" x14ac:dyDescent="0.25">
      <c r="A41" s="238">
        <v>24</v>
      </c>
      <c r="B41" s="230">
        <v>24</v>
      </c>
      <c r="C41" s="43" t="s">
        <v>215</v>
      </c>
      <c r="D41" s="410"/>
      <c r="E41" s="431"/>
      <c r="F41" s="222"/>
      <c r="G41" s="222"/>
      <c r="H41" s="222"/>
      <c r="I41" s="222"/>
      <c r="J41" s="222"/>
      <c r="K41" s="222"/>
      <c r="L41" s="223"/>
      <c r="M41" s="223"/>
      <c r="N41" s="437"/>
      <c r="O41" s="104">
        <f>F41*'4. Implementation Services'!$E$91</f>
        <v>0</v>
      </c>
      <c r="P41" s="104">
        <f>G41*'4. Implementation Services'!$E$91</f>
        <v>0</v>
      </c>
      <c r="Q41" s="104">
        <f>H41*'4. Implementation Services'!$E$91</f>
        <v>0</v>
      </c>
      <c r="R41" s="104">
        <f>I41*'4. Implementation Services'!$E$91</f>
        <v>0</v>
      </c>
      <c r="S41" s="104">
        <f>J41*'4. Implementation Services'!$E$91</f>
        <v>0</v>
      </c>
      <c r="T41" s="104">
        <f>K41*'4. Implementation Services'!$E$91</f>
        <v>0</v>
      </c>
      <c r="U41" s="104">
        <f>L41*'4. Implementation Services'!$E$91</f>
        <v>0</v>
      </c>
      <c r="V41" s="104">
        <f>M41*'4. Implementation Services'!$E$91</f>
        <v>0</v>
      </c>
      <c r="W41" s="101">
        <f t="shared" si="17"/>
        <v>0</v>
      </c>
      <c r="X41" s="100">
        <f t="shared" si="18"/>
        <v>0</v>
      </c>
      <c r="Y41" s="118">
        <f t="shared" si="19"/>
        <v>0</v>
      </c>
    </row>
    <row r="42" spans="1:25" x14ac:dyDescent="0.25">
      <c r="A42" s="238">
        <v>25</v>
      </c>
      <c r="B42" s="230">
        <v>25</v>
      </c>
      <c r="C42" s="43" t="s">
        <v>216</v>
      </c>
      <c r="D42" s="410"/>
      <c r="E42" s="431"/>
      <c r="F42" s="222"/>
      <c r="G42" s="222"/>
      <c r="H42" s="222"/>
      <c r="I42" s="222"/>
      <c r="J42" s="222"/>
      <c r="K42" s="222"/>
      <c r="L42" s="223"/>
      <c r="M42" s="223"/>
      <c r="N42" s="437"/>
      <c r="O42" s="104">
        <f>F42*'4. Implementation Services'!$E$91</f>
        <v>0</v>
      </c>
      <c r="P42" s="104">
        <f>G42*'4. Implementation Services'!$E$91</f>
        <v>0</v>
      </c>
      <c r="Q42" s="104">
        <f>H42*'4. Implementation Services'!$E$91</f>
        <v>0</v>
      </c>
      <c r="R42" s="104">
        <f>I42*'4. Implementation Services'!$E$91</f>
        <v>0</v>
      </c>
      <c r="S42" s="104">
        <f>J42*'4. Implementation Services'!$E$91</f>
        <v>0</v>
      </c>
      <c r="T42" s="104">
        <f>K42*'4. Implementation Services'!$E$91</f>
        <v>0</v>
      </c>
      <c r="U42" s="104">
        <f>L42*'4. Implementation Services'!$E$91</f>
        <v>0</v>
      </c>
      <c r="V42" s="104">
        <f>M42*'4. Implementation Services'!$E$91</f>
        <v>0</v>
      </c>
      <c r="W42" s="101">
        <f t="shared" ref="W42" si="20">SUM(O42:V42)</f>
        <v>0</v>
      </c>
      <c r="X42" s="100">
        <f t="shared" ref="X42" si="21">W42*Retention</f>
        <v>0</v>
      </c>
      <c r="Y42" s="118">
        <f t="shared" ref="Y42" si="22">W42-X42</f>
        <v>0</v>
      </c>
    </row>
    <row r="43" spans="1:25" x14ac:dyDescent="0.25">
      <c r="A43" s="238"/>
      <c r="B43" s="230"/>
      <c r="C43" s="231" t="s">
        <v>172</v>
      </c>
      <c r="D43" s="410"/>
      <c r="E43" s="431"/>
      <c r="F43" s="222"/>
      <c r="G43" s="222"/>
      <c r="H43" s="222"/>
      <c r="I43" s="222"/>
      <c r="J43" s="222"/>
      <c r="K43" s="222"/>
      <c r="L43" s="223"/>
      <c r="M43" s="223"/>
      <c r="N43" s="437"/>
      <c r="O43" s="104">
        <f>F43*'4. Implementation Services'!$E$91</f>
        <v>0</v>
      </c>
      <c r="P43" s="104">
        <f>G43*'4. Implementation Services'!$E$91</f>
        <v>0</v>
      </c>
      <c r="Q43" s="104">
        <f>H43*'4. Implementation Services'!$E$91</f>
        <v>0</v>
      </c>
      <c r="R43" s="104">
        <f>I43*'4. Implementation Services'!$E$91</f>
        <v>0</v>
      </c>
      <c r="S43" s="104">
        <f>J43*'4. Implementation Services'!$E$91</f>
        <v>0</v>
      </c>
      <c r="T43" s="104">
        <f>K43*'4. Implementation Services'!$E$91</f>
        <v>0</v>
      </c>
      <c r="U43" s="104">
        <f>L43*'4. Implementation Services'!$E$91</f>
        <v>0</v>
      </c>
      <c r="V43" s="104">
        <f>M43*'4. Implementation Services'!$E$91</f>
        <v>0</v>
      </c>
      <c r="W43" s="101">
        <f t="shared" si="17"/>
        <v>0</v>
      </c>
      <c r="X43" s="100">
        <f t="shared" si="18"/>
        <v>0</v>
      </c>
      <c r="Y43" s="118">
        <f t="shared" si="19"/>
        <v>0</v>
      </c>
    </row>
    <row r="44" spans="1:25" x14ac:dyDescent="0.25">
      <c r="A44" s="238"/>
      <c r="B44" s="230"/>
      <c r="C44" s="231"/>
      <c r="D44" s="410"/>
      <c r="E44" s="431"/>
      <c r="F44" s="222"/>
      <c r="G44" s="222"/>
      <c r="H44" s="222"/>
      <c r="I44" s="222"/>
      <c r="J44" s="222"/>
      <c r="K44" s="222"/>
      <c r="L44" s="223"/>
      <c r="M44" s="223"/>
      <c r="N44" s="437"/>
      <c r="O44" s="104">
        <f>F44*'4. Implementation Services'!$E$91</f>
        <v>0</v>
      </c>
      <c r="P44" s="104">
        <f>G44*'4. Implementation Services'!$E$91</f>
        <v>0</v>
      </c>
      <c r="Q44" s="104">
        <f>H44*'4. Implementation Services'!$E$91</f>
        <v>0</v>
      </c>
      <c r="R44" s="104">
        <f>I44*'4. Implementation Services'!$E$91</f>
        <v>0</v>
      </c>
      <c r="S44" s="104">
        <f>J44*'4. Implementation Services'!$E$91</f>
        <v>0</v>
      </c>
      <c r="T44" s="104">
        <f>K44*'4. Implementation Services'!$E$91</f>
        <v>0</v>
      </c>
      <c r="U44" s="104">
        <f>L44*'4. Implementation Services'!$E$91</f>
        <v>0</v>
      </c>
      <c r="V44" s="104">
        <f>M44*'4. Implementation Services'!$E$91</f>
        <v>0</v>
      </c>
      <c r="W44" s="101">
        <f t="shared" si="17"/>
        <v>0</v>
      </c>
      <c r="X44" s="100">
        <f t="shared" si="18"/>
        <v>0</v>
      </c>
      <c r="Y44" s="118">
        <f t="shared" si="19"/>
        <v>0</v>
      </c>
    </row>
    <row r="45" spans="1:25" x14ac:dyDescent="0.25">
      <c r="A45" s="238"/>
      <c r="B45" s="230"/>
      <c r="C45" s="231"/>
      <c r="D45" s="410"/>
      <c r="E45" s="431"/>
      <c r="F45" s="222"/>
      <c r="G45" s="222"/>
      <c r="H45" s="222"/>
      <c r="I45" s="222"/>
      <c r="J45" s="222"/>
      <c r="K45" s="222"/>
      <c r="L45" s="223"/>
      <c r="M45" s="223"/>
      <c r="N45" s="437"/>
      <c r="O45" s="104">
        <f>F45*'4. Implementation Services'!$E$91</f>
        <v>0</v>
      </c>
      <c r="P45" s="104">
        <f>G45*'4. Implementation Services'!$E$91</f>
        <v>0</v>
      </c>
      <c r="Q45" s="104">
        <f>H45*'4. Implementation Services'!$E$91</f>
        <v>0</v>
      </c>
      <c r="R45" s="104">
        <f>I45*'4. Implementation Services'!$E$91</f>
        <v>0</v>
      </c>
      <c r="S45" s="104">
        <f>J45*'4. Implementation Services'!$E$91</f>
        <v>0</v>
      </c>
      <c r="T45" s="104">
        <f>K45*'4. Implementation Services'!$E$91</f>
        <v>0</v>
      </c>
      <c r="U45" s="104">
        <f>L45*'4. Implementation Services'!$E$91</f>
        <v>0</v>
      </c>
      <c r="V45" s="104">
        <f>M45*'4. Implementation Services'!$E$91</f>
        <v>0</v>
      </c>
      <c r="W45" s="101">
        <f t="shared" si="17"/>
        <v>0</v>
      </c>
      <c r="X45" s="100">
        <f t="shared" si="18"/>
        <v>0</v>
      </c>
      <c r="Y45" s="118">
        <f t="shared" si="19"/>
        <v>0</v>
      </c>
    </row>
    <row r="46" spans="1:25" x14ac:dyDescent="0.25">
      <c r="A46" s="238"/>
      <c r="B46" s="230"/>
      <c r="C46" s="231"/>
      <c r="D46" s="410"/>
      <c r="E46" s="431"/>
      <c r="F46" s="222"/>
      <c r="G46" s="222"/>
      <c r="H46" s="222"/>
      <c r="I46" s="222"/>
      <c r="J46" s="222"/>
      <c r="K46" s="222"/>
      <c r="L46" s="223"/>
      <c r="M46" s="223"/>
      <c r="N46" s="437"/>
      <c r="O46" s="104">
        <f>F46*'4. Implementation Services'!$E$91</f>
        <v>0</v>
      </c>
      <c r="P46" s="104">
        <f>G46*'4. Implementation Services'!$E$91</f>
        <v>0</v>
      </c>
      <c r="Q46" s="104">
        <f>H46*'4. Implementation Services'!$E$91</f>
        <v>0</v>
      </c>
      <c r="R46" s="104">
        <f>I46*'4. Implementation Services'!$E$91</f>
        <v>0</v>
      </c>
      <c r="S46" s="104">
        <f>J46*'4. Implementation Services'!$E$91</f>
        <v>0</v>
      </c>
      <c r="T46" s="104">
        <f>K46*'4. Implementation Services'!$E$91</f>
        <v>0</v>
      </c>
      <c r="U46" s="104">
        <f>L46*'4. Implementation Services'!$E$91</f>
        <v>0</v>
      </c>
      <c r="V46" s="104">
        <f>M46*'4. Implementation Services'!$E$91</f>
        <v>0</v>
      </c>
      <c r="W46" s="101">
        <f t="shared" si="17"/>
        <v>0</v>
      </c>
      <c r="X46" s="100">
        <f t="shared" si="18"/>
        <v>0</v>
      </c>
      <c r="Y46" s="118">
        <f t="shared" si="19"/>
        <v>0</v>
      </c>
    </row>
    <row r="47" spans="1:25" ht="13" thickBot="1" x14ac:dyDescent="0.3">
      <c r="A47" s="239"/>
      <c r="B47" s="232"/>
      <c r="C47" s="233"/>
      <c r="D47" s="411"/>
      <c r="E47" s="432"/>
      <c r="F47" s="224"/>
      <c r="G47" s="224"/>
      <c r="H47" s="224"/>
      <c r="I47" s="224"/>
      <c r="J47" s="224"/>
      <c r="K47" s="224"/>
      <c r="L47" s="225"/>
      <c r="M47" s="225"/>
      <c r="N47" s="438"/>
      <c r="O47" s="104">
        <f>F47*'4. Implementation Services'!$E$91</f>
        <v>0</v>
      </c>
      <c r="P47" s="104">
        <f>G47*'4. Implementation Services'!$E$91</f>
        <v>0</v>
      </c>
      <c r="Q47" s="104">
        <f>H47*'4. Implementation Services'!$E$91</f>
        <v>0</v>
      </c>
      <c r="R47" s="104">
        <f>I47*'4. Implementation Services'!$E$91</f>
        <v>0</v>
      </c>
      <c r="S47" s="104">
        <f>J47*'4. Implementation Services'!$E$91</f>
        <v>0</v>
      </c>
      <c r="T47" s="104">
        <f>K47*'4. Implementation Services'!$E$91</f>
        <v>0</v>
      </c>
      <c r="U47" s="104">
        <f>L47*'4. Implementation Services'!$E$91</f>
        <v>0</v>
      </c>
      <c r="V47" s="104">
        <f>M47*'4. Implementation Services'!$E$91</f>
        <v>0</v>
      </c>
      <c r="W47" s="103">
        <f t="shared" si="17"/>
        <v>0</v>
      </c>
      <c r="X47" s="102">
        <f t="shared" si="18"/>
        <v>0</v>
      </c>
      <c r="Y47" s="119">
        <f t="shared" si="19"/>
        <v>0</v>
      </c>
    </row>
    <row r="48" spans="1:25" ht="60" x14ac:dyDescent="0.25">
      <c r="A48" s="234">
        <v>26</v>
      </c>
      <c r="B48" s="235">
        <v>26</v>
      </c>
      <c r="C48" s="143" t="s">
        <v>217</v>
      </c>
      <c r="D48" s="412" t="s">
        <v>218</v>
      </c>
      <c r="E48" s="429">
        <v>0.2</v>
      </c>
      <c r="F48" s="222"/>
      <c r="G48" s="222"/>
      <c r="H48" s="222"/>
      <c r="I48" s="222"/>
      <c r="J48" s="222"/>
      <c r="K48" s="222"/>
      <c r="L48" s="223"/>
      <c r="M48" s="223"/>
      <c r="N48" s="436">
        <f>SUM(F48:M64)</f>
        <v>0</v>
      </c>
      <c r="O48" s="104">
        <f>F48*'4. Implementation Services'!$E$91</f>
        <v>0</v>
      </c>
      <c r="P48" s="104">
        <f>G48*'4. Implementation Services'!$E$91</f>
        <v>0</v>
      </c>
      <c r="Q48" s="104">
        <f>H48*'4. Implementation Services'!$E$91</f>
        <v>0</v>
      </c>
      <c r="R48" s="104">
        <f>I48*'4. Implementation Services'!$E$91</f>
        <v>0</v>
      </c>
      <c r="S48" s="104">
        <f>J48*'4. Implementation Services'!$E$91</f>
        <v>0</v>
      </c>
      <c r="T48" s="104">
        <f>K48*'4. Implementation Services'!$E$91</f>
        <v>0</v>
      </c>
      <c r="U48" s="104">
        <f>L48*'4. Implementation Services'!$E$91</f>
        <v>0</v>
      </c>
      <c r="V48" s="104">
        <f>M48*'4. Implementation Services'!$E$91</f>
        <v>0</v>
      </c>
      <c r="W48" s="101">
        <f t="shared" si="17"/>
        <v>0</v>
      </c>
      <c r="X48" s="100">
        <f t="shared" si="18"/>
        <v>0</v>
      </c>
      <c r="Y48" s="100">
        <f t="shared" si="19"/>
        <v>0</v>
      </c>
    </row>
    <row r="49" spans="1:167" ht="20" x14ac:dyDescent="0.25">
      <c r="A49" s="230">
        <v>27</v>
      </c>
      <c r="B49" s="230">
        <v>27</v>
      </c>
      <c r="C49" s="120" t="s">
        <v>219</v>
      </c>
      <c r="D49" s="410"/>
      <c r="E49" s="431"/>
      <c r="F49" s="222"/>
      <c r="G49" s="222"/>
      <c r="H49" s="222"/>
      <c r="I49" s="222"/>
      <c r="J49" s="222"/>
      <c r="K49" s="222"/>
      <c r="L49" s="223"/>
      <c r="M49" s="223"/>
      <c r="N49" s="437"/>
      <c r="O49" s="104">
        <f>F49*'4. Implementation Services'!$E$91</f>
        <v>0</v>
      </c>
      <c r="P49" s="104">
        <f>G49*'4. Implementation Services'!$E$91</f>
        <v>0</v>
      </c>
      <c r="Q49" s="104">
        <f>H49*'4. Implementation Services'!$E$91</f>
        <v>0</v>
      </c>
      <c r="R49" s="104">
        <f>I49*'4. Implementation Services'!$E$91</f>
        <v>0</v>
      </c>
      <c r="S49" s="104">
        <f>J49*'4. Implementation Services'!$E$91</f>
        <v>0</v>
      </c>
      <c r="T49" s="104">
        <f>K49*'4. Implementation Services'!$E$91</f>
        <v>0</v>
      </c>
      <c r="U49" s="104">
        <f>L49*'4. Implementation Services'!$E$91</f>
        <v>0</v>
      </c>
      <c r="V49" s="104">
        <f>M49*'4. Implementation Services'!$E$91</f>
        <v>0</v>
      </c>
      <c r="W49" s="101">
        <f t="shared" si="17"/>
        <v>0</v>
      </c>
      <c r="X49" s="100">
        <f t="shared" si="18"/>
        <v>0</v>
      </c>
      <c r="Y49" s="100">
        <f t="shared" si="19"/>
        <v>0</v>
      </c>
    </row>
    <row r="50" spans="1:167" x14ac:dyDescent="0.25">
      <c r="A50" s="230">
        <v>28</v>
      </c>
      <c r="B50" s="230">
        <v>28</v>
      </c>
      <c r="C50" s="120" t="s">
        <v>220</v>
      </c>
      <c r="D50" s="410"/>
      <c r="E50" s="431"/>
      <c r="F50" s="222"/>
      <c r="G50" s="222"/>
      <c r="H50" s="222"/>
      <c r="I50" s="222"/>
      <c r="J50" s="222"/>
      <c r="K50" s="222"/>
      <c r="L50" s="223"/>
      <c r="M50" s="223"/>
      <c r="N50" s="437"/>
      <c r="O50" s="104">
        <f>F50*'4. Implementation Services'!$E$91</f>
        <v>0</v>
      </c>
      <c r="P50" s="104">
        <f>G50*'4. Implementation Services'!$E$91</f>
        <v>0</v>
      </c>
      <c r="Q50" s="104">
        <f>H50*'4. Implementation Services'!$E$91</f>
        <v>0</v>
      </c>
      <c r="R50" s="104">
        <f>I50*'4. Implementation Services'!$E$91</f>
        <v>0</v>
      </c>
      <c r="S50" s="104">
        <f>J50*'4. Implementation Services'!$E$91</f>
        <v>0</v>
      </c>
      <c r="T50" s="104">
        <f>K50*'4. Implementation Services'!$E$91</f>
        <v>0</v>
      </c>
      <c r="U50" s="104">
        <f>L50*'4. Implementation Services'!$E$91</f>
        <v>0</v>
      </c>
      <c r="V50" s="104">
        <f>M50*'4. Implementation Services'!$E$91</f>
        <v>0</v>
      </c>
      <c r="W50" s="101">
        <f t="shared" ref="W50" si="23">SUM(O50:V50)</f>
        <v>0</v>
      </c>
      <c r="X50" s="100">
        <f t="shared" ref="X50" si="24">W50*Retention</f>
        <v>0</v>
      </c>
      <c r="Y50" s="100">
        <f t="shared" ref="Y50" si="25">W50-X50</f>
        <v>0</v>
      </c>
    </row>
    <row r="51" spans="1:167" x14ac:dyDescent="0.25">
      <c r="A51" s="230">
        <v>29</v>
      </c>
      <c r="B51" s="230">
        <v>29</v>
      </c>
      <c r="C51" s="120" t="s">
        <v>221</v>
      </c>
      <c r="D51" s="410"/>
      <c r="E51" s="431"/>
      <c r="F51" s="222"/>
      <c r="G51" s="222"/>
      <c r="H51" s="222"/>
      <c r="I51" s="222"/>
      <c r="J51" s="222"/>
      <c r="K51" s="222"/>
      <c r="L51" s="223"/>
      <c r="M51" s="223"/>
      <c r="N51" s="437"/>
      <c r="O51" s="104">
        <f>F51*'4. Implementation Services'!$E$91</f>
        <v>0</v>
      </c>
      <c r="P51" s="104">
        <f>G51*'4. Implementation Services'!$E$91</f>
        <v>0</v>
      </c>
      <c r="Q51" s="104">
        <f>H51*'4. Implementation Services'!$E$91</f>
        <v>0</v>
      </c>
      <c r="R51" s="104">
        <f>I51*'4. Implementation Services'!$E$91</f>
        <v>0</v>
      </c>
      <c r="S51" s="104">
        <f>J51*'4. Implementation Services'!$E$91</f>
        <v>0</v>
      </c>
      <c r="T51" s="104">
        <f>K51*'4. Implementation Services'!$E$91</f>
        <v>0</v>
      </c>
      <c r="U51" s="104">
        <f>L51*'4. Implementation Services'!$E$91</f>
        <v>0</v>
      </c>
      <c r="V51" s="104">
        <f>M51*'4. Implementation Services'!$E$91</f>
        <v>0</v>
      </c>
      <c r="W51" s="101">
        <f t="shared" si="17"/>
        <v>0</v>
      </c>
      <c r="X51" s="100">
        <f t="shared" si="18"/>
        <v>0</v>
      </c>
      <c r="Y51" s="100">
        <f t="shared" si="19"/>
        <v>0</v>
      </c>
    </row>
    <row r="52" spans="1:167" x14ac:dyDescent="0.25">
      <c r="A52" s="230">
        <v>30</v>
      </c>
      <c r="B52" s="230">
        <v>30</v>
      </c>
      <c r="C52" s="120" t="s">
        <v>222</v>
      </c>
      <c r="D52" s="410"/>
      <c r="E52" s="431"/>
      <c r="F52" s="222"/>
      <c r="G52" s="222"/>
      <c r="H52" s="222"/>
      <c r="I52" s="222"/>
      <c r="J52" s="222"/>
      <c r="K52" s="222"/>
      <c r="L52" s="223"/>
      <c r="M52" s="223"/>
      <c r="N52" s="437"/>
      <c r="O52" s="104">
        <f>F52*'4. Implementation Services'!$E$91</f>
        <v>0</v>
      </c>
      <c r="P52" s="104">
        <f>G52*'4. Implementation Services'!$E$91</f>
        <v>0</v>
      </c>
      <c r="Q52" s="104">
        <f>H52*'4. Implementation Services'!$E$91</f>
        <v>0</v>
      </c>
      <c r="R52" s="104">
        <f>I52*'4. Implementation Services'!$E$91</f>
        <v>0</v>
      </c>
      <c r="S52" s="104">
        <f>J52*'4. Implementation Services'!$E$91</f>
        <v>0</v>
      </c>
      <c r="T52" s="104">
        <f>K52*'4. Implementation Services'!$E$91</f>
        <v>0</v>
      </c>
      <c r="U52" s="104">
        <f>L52*'4. Implementation Services'!$E$91</f>
        <v>0</v>
      </c>
      <c r="V52" s="104">
        <f>M52*'4. Implementation Services'!$E$91</f>
        <v>0</v>
      </c>
      <c r="W52" s="101">
        <f t="shared" si="17"/>
        <v>0</v>
      </c>
      <c r="X52" s="100">
        <f t="shared" si="18"/>
        <v>0</v>
      </c>
      <c r="Y52" s="100">
        <f t="shared" si="19"/>
        <v>0</v>
      </c>
    </row>
    <row r="53" spans="1:167" s="129" customFormat="1" x14ac:dyDescent="0.25">
      <c r="A53" s="230">
        <v>31</v>
      </c>
      <c r="B53" s="230">
        <v>31</v>
      </c>
      <c r="C53" s="120" t="s">
        <v>223</v>
      </c>
      <c r="D53" s="410"/>
      <c r="E53" s="431"/>
      <c r="F53" s="222"/>
      <c r="G53" s="222"/>
      <c r="H53" s="222"/>
      <c r="I53" s="222"/>
      <c r="J53" s="222"/>
      <c r="K53" s="222"/>
      <c r="L53" s="223"/>
      <c r="M53" s="223"/>
      <c r="N53" s="437"/>
      <c r="O53" s="104">
        <f>F53*'4. Implementation Services'!$E$91</f>
        <v>0</v>
      </c>
      <c r="P53" s="104">
        <f>G53*'4. Implementation Services'!$E$91</f>
        <v>0</v>
      </c>
      <c r="Q53" s="104">
        <f>H53*'4. Implementation Services'!$E$91</f>
        <v>0</v>
      </c>
      <c r="R53" s="104">
        <f>I53*'4. Implementation Services'!$E$91</f>
        <v>0</v>
      </c>
      <c r="S53" s="104">
        <f>J53*'4. Implementation Services'!$E$91</f>
        <v>0</v>
      </c>
      <c r="T53" s="104">
        <f>K53*'4. Implementation Services'!$E$91</f>
        <v>0</v>
      </c>
      <c r="U53" s="104">
        <f>L53*'4. Implementation Services'!$E$91</f>
        <v>0</v>
      </c>
      <c r="V53" s="104">
        <f>M53*'4. Implementation Services'!$E$91</f>
        <v>0</v>
      </c>
      <c r="W53" s="101">
        <f t="shared" si="17"/>
        <v>0</v>
      </c>
      <c r="X53" s="106">
        <f t="shared" si="18"/>
        <v>0</v>
      </c>
      <c r="Y53" s="106">
        <f t="shared" si="19"/>
        <v>0</v>
      </c>
      <c r="Z53" s="126"/>
      <c r="AA53" s="126"/>
      <c r="AB53" s="126"/>
      <c r="AC53" s="126"/>
      <c r="AD53" s="126"/>
      <c r="AE53" s="126"/>
      <c r="AF53" s="126"/>
      <c r="AG53" s="126"/>
      <c r="AH53" s="126"/>
      <c r="AI53" s="126"/>
      <c r="AJ53" s="126"/>
      <c r="AK53" s="126"/>
      <c r="AL53" s="126"/>
      <c r="AM53" s="126"/>
      <c r="AN53" s="126"/>
      <c r="AO53" s="126"/>
      <c r="AP53" s="126"/>
      <c r="AQ53" s="126"/>
      <c r="AR53" s="126"/>
      <c r="AS53" s="126"/>
      <c r="AT53" s="126"/>
      <c r="AU53" s="126"/>
      <c r="AV53" s="126"/>
      <c r="AW53" s="126"/>
      <c r="AX53" s="126"/>
      <c r="AY53" s="126"/>
      <c r="AZ53" s="126"/>
      <c r="BA53" s="126"/>
      <c r="BB53" s="126"/>
      <c r="BC53" s="126"/>
      <c r="BD53" s="126"/>
      <c r="BE53" s="126"/>
      <c r="BF53" s="126"/>
      <c r="BG53" s="126"/>
      <c r="BH53" s="126"/>
      <c r="BI53" s="126"/>
      <c r="BJ53" s="126"/>
      <c r="BK53" s="126"/>
      <c r="BL53" s="126"/>
      <c r="BM53" s="126"/>
      <c r="BN53" s="126"/>
      <c r="BO53" s="126"/>
      <c r="BP53" s="126"/>
      <c r="BQ53" s="126"/>
      <c r="BR53" s="126"/>
      <c r="BS53" s="126"/>
      <c r="BT53" s="126"/>
      <c r="BU53" s="126"/>
      <c r="BV53" s="126"/>
      <c r="BW53" s="126"/>
      <c r="BX53" s="126"/>
      <c r="BY53" s="126"/>
      <c r="BZ53" s="126"/>
      <c r="CA53" s="126"/>
      <c r="CB53" s="126"/>
      <c r="CC53" s="126"/>
      <c r="CD53" s="126"/>
      <c r="CE53" s="126"/>
      <c r="CF53" s="126"/>
      <c r="CG53" s="126"/>
      <c r="CH53" s="126"/>
      <c r="CI53" s="126"/>
      <c r="CJ53" s="126"/>
      <c r="CK53" s="126"/>
      <c r="CL53" s="126"/>
      <c r="CM53" s="126"/>
      <c r="CN53" s="126"/>
      <c r="CO53" s="126"/>
      <c r="CP53" s="126"/>
      <c r="CQ53" s="126"/>
      <c r="CR53" s="126"/>
      <c r="CS53" s="126"/>
      <c r="CT53" s="126"/>
      <c r="CU53" s="126"/>
      <c r="CV53" s="126"/>
      <c r="CW53" s="126"/>
      <c r="CX53" s="126"/>
      <c r="CY53" s="126"/>
      <c r="CZ53" s="126"/>
      <c r="DA53" s="126"/>
      <c r="DB53" s="126"/>
      <c r="DC53" s="126"/>
      <c r="DD53" s="126"/>
      <c r="DE53" s="126"/>
      <c r="DF53" s="126"/>
      <c r="DG53" s="126"/>
      <c r="DH53" s="126"/>
      <c r="DI53" s="126"/>
      <c r="DJ53" s="126"/>
      <c r="DK53" s="126"/>
      <c r="DL53" s="126"/>
      <c r="DM53" s="126"/>
      <c r="DN53" s="126"/>
      <c r="DO53" s="126"/>
      <c r="DP53" s="126"/>
      <c r="DQ53" s="126"/>
      <c r="DR53" s="126"/>
      <c r="DS53" s="126"/>
      <c r="DT53" s="126"/>
      <c r="DU53" s="126"/>
      <c r="DV53" s="126"/>
      <c r="DW53" s="126"/>
      <c r="DX53" s="126"/>
      <c r="DY53" s="126"/>
      <c r="DZ53" s="126"/>
      <c r="EA53" s="126"/>
      <c r="EB53" s="126"/>
      <c r="EC53" s="126"/>
      <c r="ED53" s="126"/>
      <c r="EE53" s="126"/>
      <c r="EF53" s="126"/>
      <c r="EG53" s="126"/>
      <c r="EH53" s="126"/>
      <c r="EI53" s="126"/>
      <c r="EJ53" s="126"/>
      <c r="EK53" s="126"/>
      <c r="EL53" s="126"/>
      <c r="EM53" s="126"/>
      <c r="EN53" s="126"/>
      <c r="EO53" s="126"/>
      <c r="EP53" s="126"/>
      <c r="EQ53" s="126"/>
      <c r="ER53" s="126"/>
      <c r="ES53" s="126"/>
      <c r="ET53" s="126"/>
      <c r="EU53" s="126"/>
      <c r="EV53" s="126"/>
      <c r="EW53" s="126"/>
      <c r="EX53" s="126"/>
      <c r="EY53" s="126"/>
      <c r="EZ53" s="126"/>
      <c r="FA53" s="126"/>
      <c r="FB53" s="126"/>
      <c r="FC53" s="126"/>
      <c r="FD53" s="126"/>
      <c r="FE53" s="126"/>
      <c r="FF53" s="126"/>
      <c r="FG53" s="126"/>
      <c r="FH53" s="126"/>
      <c r="FI53" s="126"/>
      <c r="FJ53" s="126"/>
      <c r="FK53" s="126"/>
    </row>
    <row r="54" spans="1:167" x14ac:dyDescent="0.25">
      <c r="A54" s="230">
        <v>32</v>
      </c>
      <c r="B54" s="230">
        <v>32</v>
      </c>
      <c r="C54" s="120" t="s">
        <v>224</v>
      </c>
      <c r="D54" s="410"/>
      <c r="E54" s="431"/>
      <c r="F54" s="222"/>
      <c r="G54" s="222"/>
      <c r="H54" s="222"/>
      <c r="I54" s="222"/>
      <c r="J54" s="222"/>
      <c r="K54" s="222"/>
      <c r="L54" s="223"/>
      <c r="M54" s="223"/>
      <c r="N54" s="437"/>
      <c r="O54" s="104">
        <f>F54*'4. Implementation Services'!$E$91</f>
        <v>0</v>
      </c>
      <c r="P54" s="104">
        <f>G54*'4. Implementation Services'!$E$91</f>
        <v>0</v>
      </c>
      <c r="Q54" s="104">
        <f>H54*'4. Implementation Services'!$E$91</f>
        <v>0</v>
      </c>
      <c r="R54" s="104">
        <f>I54*'4. Implementation Services'!$E$91</f>
        <v>0</v>
      </c>
      <c r="S54" s="104">
        <f>J54*'4. Implementation Services'!$E$91</f>
        <v>0</v>
      </c>
      <c r="T54" s="104">
        <f>K54*'4. Implementation Services'!$E$91</f>
        <v>0</v>
      </c>
      <c r="U54" s="104">
        <f>L54*'4. Implementation Services'!$E$91</f>
        <v>0</v>
      </c>
      <c r="V54" s="104">
        <f>M54*'4. Implementation Services'!$E$91</f>
        <v>0</v>
      </c>
      <c r="W54" s="101">
        <f t="shared" si="17"/>
        <v>0</v>
      </c>
      <c r="X54" s="100">
        <f t="shared" si="18"/>
        <v>0</v>
      </c>
      <c r="Y54" s="100">
        <f t="shared" si="19"/>
        <v>0</v>
      </c>
    </row>
    <row r="55" spans="1:167" x14ac:dyDescent="0.25">
      <c r="A55" s="230">
        <v>33</v>
      </c>
      <c r="B55" s="230">
        <v>33</v>
      </c>
      <c r="C55" s="120" t="s">
        <v>225</v>
      </c>
      <c r="D55" s="410"/>
      <c r="E55" s="431"/>
      <c r="F55" s="222"/>
      <c r="G55" s="222"/>
      <c r="H55" s="222"/>
      <c r="I55" s="222"/>
      <c r="J55" s="222"/>
      <c r="K55" s="222"/>
      <c r="L55" s="223"/>
      <c r="M55" s="223"/>
      <c r="N55" s="437"/>
      <c r="O55" s="104">
        <f>F55*'4. Implementation Services'!$E$91</f>
        <v>0</v>
      </c>
      <c r="P55" s="104">
        <f>G55*'4. Implementation Services'!$E$91</f>
        <v>0</v>
      </c>
      <c r="Q55" s="104">
        <f>H55*'4. Implementation Services'!$E$91</f>
        <v>0</v>
      </c>
      <c r="R55" s="104">
        <f>I55*'4. Implementation Services'!$E$91</f>
        <v>0</v>
      </c>
      <c r="S55" s="104">
        <f>J55*'4. Implementation Services'!$E$91</f>
        <v>0</v>
      </c>
      <c r="T55" s="104">
        <f>K55*'4. Implementation Services'!$E$91</f>
        <v>0</v>
      </c>
      <c r="U55" s="104">
        <f>L55*'4. Implementation Services'!$E$91</f>
        <v>0</v>
      </c>
      <c r="V55" s="104">
        <f>M55*'4. Implementation Services'!$E$91</f>
        <v>0</v>
      </c>
      <c r="W55" s="101">
        <f t="shared" ref="W55:W58" si="26">SUM(O55:V55)</f>
        <v>0</v>
      </c>
      <c r="X55" s="100">
        <f t="shared" ref="X55:X58" si="27">W55*Retention</f>
        <v>0</v>
      </c>
      <c r="Y55" s="100">
        <f t="shared" ref="Y55:Y58" si="28">W55-X55</f>
        <v>0</v>
      </c>
    </row>
    <row r="56" spans="1:167" x14ac:dyDescent="0.25">
      <c r="A56" s="230">
        <v>34</v>
      </c>
      <c r="B56" s="230">
        <v>34</v>
      </c>
      <c r="C56" s="120" t="s">
        <v>226</v>
      </c>
      <c r="D56" s="410"/>
      <c r="E56" s="431"/>
      <c r="F56" s="222"/>
      <c r="G56" s="222"/>
      <c r="H56" s="222"/>
      <c r="I56" s="222"/>
      <c r="J56" s="222"/>
      <c r="K56" s="222"/>
      <c r="L56" s="223"/>
      <c r="M56" s="223"/>
      <c r="N56" s="437"/>
      <c r="O56" s="104">
        <f>F56*'4. Implementation Services'!$E$91</f>
        <v>0</v>
      </c>
      <c r="P56" s="104">
        <f>G56*'4. Implementation Services'!$E$91</f>
        <v>0</v>
      </c>
      <c r="Q56" s="104">
        <f>H56*'4. Implementation Services'!$E$91</f>
        <v>0</v>
      </c>
      <c r="R56" s="104">
        <f>I56*'4. Implementation Services'!$E$91</f>
        <v>0</v>
      </c>
      <c r="S56" s="104">
        <f>J56*'4. Implementation Services'!$E$91</f>
        <v>0</v>
      </c>
      <c r="T56" s="104">
        <f>K56*'4. Implementation Services'!$E$91</f>
        <v>0</v>
      </c>
      <c r="U56" s="104">
        <f>L56*'4. Implementation Services'!$E$91</f>
        <v>0</v>
      </c>
      <c r="V56" s="104">
        <f>M56*'4. Implementation Services'!$E$91</f>
        <v>0</v>
      </c>
      <c r="W56" s="101">
        <f t="shared" si="26"/>
        <v>0</v>
      </c>
      <c r="X56" s="100">
        <f t="shared" si="27"/>
        <v>0</v>
      </c>
      <c r="Y56" s="100">
        <f t="shared" si="28"/>
        <v>0</v>
      </c>
    </row>
    <row r="57" spans="1:167" x14ac:dyDescent="0.25">
      <c r="A57" s="230">
        <v>35</v>
      </c>
      <c r="B57" s="230">
        <v>35</v>
      </c>
      <c r="C57" s="120" t="s">
        <v>227</v>
      </c>
      <c r="D57" s="410"/>
      <c r="E57" s="431"/>
      <c r="F57" s="222"/>
      <c r="G57" s="222"/>
      <c r="H57" s="222"/>
      <c r="I57" s="222"/>
      <c r="J57" s="222"/>
      <c r="K57" s="222"/>
      <c r="L57" s="223"/>
      <c r="M57" s="223"/>
      <c r="N57" s="437"/>
      <c r="O57" s="104">
        <f>F57*'4. Implementation Services'!$E$91</f>
        <v>0</v>
      </c>
      <c r="P57" s="104">
        <f>G57*'4. Implementation Services'!$E$91</f>
        <v>0</v>
      </c>
      <c r="Q57" s="104">
        <f>H57*'4. Implementation Services'!$E$91</f>
        <v>0</v>
      </c>
      <c r="R57" s="104">
        <f>I57*'4. Implementation Services'!$E$91</f>
        <v>0</v>
      </c>
      <c r="S57" s="104">
        <f>J57*'4. Implementation Services'!$E$91</f>
        <v>0</v>
      </c>
      <c r="T57" s="104">
        <f>K57*'4. Implementation Services'!$E$91</f>
        <v>0</v>
      </c>
      <c r="U57" s="104">
        <f>L57*'4. Implementation Services'!$E$91</f>
        <v>0</v>
      </c>
      <c r="V57" s="104">
        <f>M57*'4. Implementation Services'!$E$91</f>
        <v>0</v>
      </c>
      <c r="W57" s="101">
        <f t="shared" si="26"/>
        <v>0</v>
      </c>
      <c r="X57" s="100">
        <f t="shared" si="27"/>
        <v>0</v>
      </c>
      <c r="Y57" s="100">
        <f t="shared" si="28"/>
        <v>0</v>
      </c>
    </row>
    <row r="58" spans="1:167" x14ac:dyDescent="0.25">
      <c r="A58" s="230">
        <v>36</v>
      </c>
      <c r="B58" s="230">
        <v>36</v>
      </c>
      <c r="C58" s="120" t="s">
        <v>228</v>
      </c>
      <c r="D58" s="410"/>
      <c r="E58" s="431"/>
      <c r="F58" s="222"/>
      <c r="G58" s="222"/>
      <c r="H58" s="222"/>
      <c r="I58" s="222"/>
      <c r="J58" s="222"/>
      <c r="K58" s="222"/>
      <c r="L58" s="223"/>
      <c r="M58" s="223"/>
      <c r="N58" s="437"/>
      <c r="O58" s="104">
        <f>F58*'4. Implementation Services'!$E$91</f>
        <v>0</v>
      </c>
      <c r="P58" s="104">
        <f>G58*'4. Implementation Services'!$E$91</f>
        <v>0</v>
      </c>
      <c r="Q58" s="104">
        <f>H58*'4. Implementation Services'!$E$91</f>
        <v>0</v>
      </c>
      <c r="R58" s="104">
        <f>I58*'4. Implementation Services'!$E$91</f>
        <v>0</v>
      </c>
      <c r="S58" s="104">
        <f>J58*'4. Implementation Services'!$E$91</f>
        <v>0</v>
      </c>
      <c r="T58" s="104">
        <f>K58*'4. Implementation Services'!$E$91</f>
        <v>0</v>
      </c>
      <c r="U58" s="104">
        <f>L58*'4. Implementation Services'!$E$91</f>
        <v>0</v>
      </c>
      <c r="V58" s="104">
        <f>M58*'4. Implementation Services'!$E$91</f>
        <v>0</v>
      </c>
      <c r="W58" s="101">
        <f t="shared" si="26"/>
        <v>0</v>
      </c>
      <c r="X58" s="100">
        <f t="shared" si="27"/>
        <v>0</v>
      </c>
      <c r="Y58" s="100">
        <f t="shared" si="28"/>
        <v>0</v>
      </c>
    </row>
    <row r="59" spans="1:167" x14ac:dyDescent="0.25">
      <c r="A59" s="230">
        <v>37</v>
      </c>
      <c r="B59" s="230">
        <v>37</v>
      </c>
      <c r="C59" s="120" t="s">
        <v>229</v>
      </c>
      <c r="D59" s="410"/>
      <c r="E59" s="431"/>
      <c r="F59" s="222"/>
      <c r="G59" s="222"/>
      <c r="H59" s="222"/>
      <c r="I59" s="222"/>
      <c r="J59" s="222"/>
      <c r="K59" s="222"/>
      <c r="L59" s="223"/>
      <c r="M59" s="223"/>
      <c r="N59" s="437"/>
      <c r="O59" s="104">
        <f>F59*'4. Implementation Services'!$E$91</f>
        <v>0</v>
      </c>
      <c r="P59" s="104">
        <f>G59*'4. Implementation Services'!$E$91</f>
        <v>0</v>
      </c>
      <c r="Q59" s="104">
        <f>H59*'4. Implementation Services'!$E$91</f>
        <v>0</v>
      </c>
      <c r="R59" s="104">
        <f>I59*'4. Implementation Services'!$E$91</f>
        <v>0</v>
      </c>
      <c r="S59" s="104">
        <f>J59*'4. Implementation Services'!$E$91</f>
        <v>0</v>
      </c>
      <c r="T59" s="104">
        <f>K59*'4. Implementation Services'!$E$91</f>
        <v>0</v>
      </c>
      <c r="U59" s="104">
        <f>L59*'4. Implementation Services'!$E$91</f>
        <v>0</v>
      </c>
      <c r="V59" s="104">
        <f>M59*'4. Implementation Services'!$E$91</f>
        <v>0</v>
      </c>
      <c r="W59" s="101">
        <f t="shared" ref="W59" si="29">SUM(O59:V59)</f>
        <v>0</v>
      </c>
      <c r="X59" s="100">
        <f t="shared" ref="X59" si="30">W59*Retention</f>
        <v>0</v>
      </c>
      <c r="Y59" s="100">
        <f t="shared" ref="Y59" si="31">W59-X59</f>
        <v>0</v>
      </c>
    </row>
    <row r="60" spans="1:167" x14ac:dyDescent="0.25">
      <c r="A60" s="230"/>
      <c r="B60" s="230"/>
      <c r="C60" s="231" t="s">
        <v>172</v>
      </c>
      <c r="D60" s="410"/>
      <c r="E60" s="431"/>
      <c r="F60" s="222"/>
      <c r="G60" s="222"/>
      <c r="H60" s="222"/>
      <c r="I60" s="222"/>
      <c r="J60" s="222"/>
      <c r="K60" s="222"/>
      <c r="L60" s="223"/>
      <c r="M60" s="223"/>
      <c r="N60" s="437"/>
      <c r="O60" s="104">
        <f>F60*'4. Implementation Services'!$E$91</f>
        <v>0</v>
      </c>
      <c r="P60" s="104">
        <f>G60*'4. Implementation Services'!$E$91</f>
        <v>0</v>
      </c>
      <c r="Q60" s="104">
        <f>H60*'4. Implementation Services'!$E$91</f>
        <v>0</v>
      </c>
      <c r="R60" s="104">
        <f>I60*'4. Implementation Services'!$E$91</f>
        <v>0</v>
      </c>
      <c r="S60" s="104">
        <f>J60*'4. Implementation Services'!$E$91</f>
        <v>0</v>
      </c>
      <c r="T60" s="104">
        <f>K60*'4. Implementation Services'!$E$91</f>
        <v>0</v>
      </c>
      <c r="U60" s="104">
        <f>L60*'4. Implementation Services'!$E$91</f>
        <v>0</v>
      </c>
      <c r="V60" s="104">
        <f>M60*'4. Implementation Services'!$E$91</f>
        <v>0</v>
      </c>
      <c r="W60" s="101">
        <f t="shared" si="17"/>
        <v>0</v>
      </c>
      <c r="X60" s="100">
        <f t="shared" si="18"/>
        <v>0</v>
      </c>
      <c r="Y60" s="100">
        <f t="shared" si="19"/>
        <v>0</v>
      </c>
    </row>
    <row r="61" spans="1:167" x14ac:dyDescent="0.25">
      <c r="A61" s="230"/>
      <c r="B61" s="230"/>
      <c r="C61" s="231"/>
      <c r="D61" s="410"/>
      <c r="E61" s="431"/>
      <c r="F61" s="222"/>
      <c r="G61" s="222"/>
      <c r="H61" s="222"/>
      <c r="I61" s="222"/>
      <c r="J61" s="222"/>
      <c r="K61" s="222"/>
      <c r="L61" s="223"/>
      <c r="M61" s="223"/>
      <c r="N61" s="437"/>
      <c r="O61" s="104">
        <f>F61*'4. Implementation Services'!$E$91</f>
        <v>0</v>
      </c>
      <c r="P61" s="104">
        <f>G61*'4. Implementation Services'!$E$91</f>
        <v>0</v>
      </c>
      <c r="Q61" s="104">
        <f>H61*'4. Implementation Services'!$E$91</f>
        <v>0</v>
      </c>
      <c r="R61" s="104">
        <f>I61*'4. Implementation Services'!$E$91</f>
        <v>0</v>
      </c>
      <c r="S61" s="104">
        <f>J61*'4. Implementation Services'!$E$91</f>
        <v>0</v>
      </c>
      <c r="T61" s="104">
        <f>K61*'4. Implementation Services'!$E$91</f>
        <v>0</v>
      </c>
      <c r="U61" s="104">
        <f>L61*'4. Implementation Services'!$E$91</f>
        <v>0</v>
      </c>
      <c r="V61" s="104">
        <f>M61*'4. Implementation Services'!$E$91</f>
        <v>0</v>
      </c>
      <c r="W61" s="101">
        <f t="shared" si="17"/>
        <v>0</v>
      </c>
      <c r="X61" s="100">
        <f t="shared" si="18"/>
        <v>0</v>
      </c>
      <c r="Y61" s="100">
        <f t="shared" si="19"/>
        <v>0</v>
      </c>
    </row>
    <row r="62" spans="1:167" x14ac:dyDescent="0.25">
      <c r="A62" s="230"/>
      <c r="B62" s="230"/>
      <c r="C62" s="231"/>
      <c r="D62" s="410"/>
      <c r="E62" s="431"/>
      <c r="F62" s="222"/>
      <c r="G62" s="222"/>
      <c r="H62" s="222"/>
      <c r="I62" s="222"/>
      <c r="J62" s="222"/>
      <c r="K62" s="222"/>
      <c r="L62" s="223"/>
      <c r="M62" s="223"/>
      <c r="N62" s="437"/>
      <c r="O62" s="104">
        <f>F62*'4. Implementation Services'!$E$91</f>
        <v>0</v>
      </c>
      <c r="P62" s="104">
        <f>G62*'4. Implementation Services'!$E$91</f>
        <v>0</v>
      </c>
      <c r="Q62" s="104">
        <f>H62*'4. Implementation Services'!$E$91</f>
        <v>0</v>
      </c>
      <c r="R62" s="104">
        <f>I62*'4. Implementation Services'!$E$91</f>
        <v>0</v>
      </c>
      <c r="S62" s="104">
        <f>J62*'4. Implementation Services'!$E$91</f>
        <v>0</v>
      </c>
      <c r="T62" s="104">
        <f>K62*'4. Implementation Services'!$E$91</f>
        <v>0</v>
      </c>
      <c r="U62" s="104">
        <f>L62*'4. Implementation Services'!$E$91</f>
        <v>0</v>
      </c>
      <c r="V62" s="104">
        <f>M62*'4. Implementation Services'!$E$91</f>
        <v>0</v>
      </c>
      <c r="W62" s="101">
        <f t="shared" si="17"/>
        <v>0</v>
      </c>
      <c r="X62" s="100">
        <f t="shared" si="18"/>
        <v>0</v>
      </c>
      <c r="Y62" s="100">
        <f t="shared" si="19"/>
        <v>0</v>
      </c>
    </row>
    <row r="63" spans="1:167" x14ac:dyDescent="0.25">
      <c r="A63" s="230"/>
      <c r="B63" s="230"/>
      <c r="C63" s="231"/>
      <c r="D63" s="410"/>
      <c r="E63" s="431"/>
      <c r="F63" s="222"/>
      <c r="G63" s="222"/>
      <c r="H63" s="222"/>
      <c r="I63" s="222"/>
      <c r="J63" s="222"/>
      <c r="K63" s="222"/>
      <c r="L63" s="223"/>
      <c r="M63" s="223"/>
      <c r="N63" s="437"/>
      <c r="O63" s="104">
        <f>F63*'4. Implementation Services'!$E$91</f>
        <v>0</v>
      </c>
      <c r="P63" s="104">
        <f>G63*'4. Implementation Services'!$E$91</f>
        <v>0</v>
      </c>
      <c r="Q63" s="104">
        <f>H63*'4. Implementation Services'!$E$91</f>
        <v>0</v>
      </c>
      <c r="R63" s="104">
        <f>I63*'4. Implementation Services'!$E$91</f>
        <v>0</v>
      </c>
      <c r="S63" s="104">
        <f>J63*'4. Implementation Services'!$E$91</f>
        <v>0</v>
      </c>
      <c r="T63" s="104">
        <f>K63*'4. Implementation Services'!$E$91</f>
        <v>0</v>
      </c>
      <c r="U63" s="104">
        <f>L63*'4. Implementation Services'!$E$91</f>
        <v>0</v>
      </c>
      <c r="V63" s="104">
        <f>M63*'4. Implementation Services'!$E$91</f>
        <v>0</v>
      </c>
      <c r="W63" s="101">
        <f t="shared" si="17"/>
        <v>0</v>
      </c>
      <c r="X63" s="100">
        <f t="shared" si="18"/>
        <v>0</v>
      </c>
      <c r="Y63" s="100">
        <f t="shared" si="19"/>
        <v>0</v>
      </c>
    </row>
    <row r="64" spans="1:167" ht="13" thickBot="1" x14ac:dyDescent="0.3">
      <c r="A64" s="243"/>
      <c r="B64" s="243"/>
      <c r="C64" s="244"/>
      <c r="D64" s="411"/>
      <c r="E64" s="432"/>
      <c r="F64" s="224"/>
      <c r="G64" s="224"/>
      <c r="H64" s="224"/>
      <c r="I64" s="224"/>
      <c r="J64" s="224"/>
      <c r="K64" s="224"/>
      <c r="L64" s="225"/>
      <c r="M64" s="225"/>
      <c r="N64" s="438"/>
      <c r="O64" s="104">
        <f>F64*'4. Implementation Services'!$E$91</f>
        <v>0</v>
      </c>
      <c r="P64" s="104">
        <f>G64*'4. Implementation Services'!$E$91</f>
        <v>0</v>
      </c>
      <c r="Q64" s="104">
        <f>H64*'4. Implementation Services'!$E$91</f>
        <v>0</v>
      </c>
      <c r="R64" s="104">
        <f>I64*'4. Implementation Services'!$E$91</f>
        <v>0</v>
      </c>
      <c r="S64" s="104">
        <f>J64*'4. Implementation Services'!$E$91</f>
        <v>0</v>
      </c>
      <c r="T64" s="104">
        <f>K64*'4. Implementation Services'!$E$91</f>
        <v>0</v>
      </c>
      <c r="U64" s="104">
        <f>L64*'4. Implementation Services'!$E$91</f>
        <v>0</v>
      </c>
      <c r="V64" s="104">
        <f>M64*'4. Implementation Services'!$E$91</f>
        <v>0</v>
      </c>
      <c r="W64" s="103">
        <f t="shared" si="17"/>
        <v>0</v>
      </c>
      <c r="X64" s="102">
        <f t="shared" si="18"/>
        <v>0</v>
      </c>
      <c r="Y64" s="102">
        <f t="shared" si="19"/>
        <v>0</v>
      </c>
    </row>
    <row r="65" spans="1:25" ht="15" customHeight="1" thickBot="1" x14ac:dyDescent="0.3">
      <c r="A65" s="234">
        <v>38</v>
      </c>
      <c r="B65" s="234">
        <v>38</v>
      </c>
      <c r="C65" s="120" t="s">
        <v>230</v>
      </c>
      <c r="D65" s="412" t="s">
        <v>231</v>
      </c>
      <c r="E65" s="429">
        <v>0.25</v>
      </c>
      <c r="F65" s="222"/>
      <c r="G65" s="222"/>
      <c r="H65" s="222"/>
      <c r="I65" s="222"/>
      <c r="J65" s="222"/>
      <c r="K65" s="222"/>
      <c r="L65" s="223"/>
      <c r="M65" s="223"/>
      <c r="N65" s="436">
        <v>0</v>
      </c>
      <c r="O65" s="104">
        <f>F65*'4. Implementation Services'!$E$91</f>
        <v>0</v>
      </c>
      <c r="P65" s="104">
        <f>G65*'4. Implementation Services'!$E$91</f>
        <v>0</v>
      </c>
      <c r="Q65" s="104">
        <f>H65*'4. Implementation Services'!$E$91</f>
        <v>0</v>
      </c>
      <c r="R65" s="104">
        <f>I65*'4. Implementation Services'!$E$91</f>
        <v>0</v>
      </c>
      <c r="S65" s="104">
        <f>J65*'4. Implementation Services'!$E$91</f>
        <v>0</v>
      </c>
      <c r="T65" s="104">
        <f>K65*'4. Implementation Services'!$E$91</f>
        <v>0</v>
      </c>
      <c r="U65" s="104">
        <f>L65*'4. Implementation Services'!$E$91</f>
        <v>0</v>
      </c>
      <c r="V65" s="104">
        <f>M65*'4. Implementation Services'!$E$91</f>
        <v>0</v>
      </c>
      <c r="W65" s="103">
        <f t="shared" ref="W65" si="32">SUM(O65:V65)</f>
        <v>0</v>
      </c>
      <c r="X65" s="102">
        <f t="shared" ref="X65" si="33">W65*Retention</f>
        <v>0</v>
      </c>
      <c r="Y65" s="102">
        <f t="shared" ref="Y65" si="34">W65-X65</f>
        <v>0</v>
      </c>
    </row>
    <row r="66" spans="1:25" x14ac:dyDescent="0.25">
      <c r="A66" s="230">
        <v>39</v>
      </c>
      <c r="B66" s="230">
        <v>39</v>
      </c>
      <c r="C66" s="43" t="s">
        <v>232</v>
      </c>
      <c r="D66" s="410"/>
      <c r="E66" s="431"/>
      <c r="F66" s="222"/>
      <c r="G66" s="222"/>
      <c r="H66" s="222"/>
      <c r="I66" s="222"/>
      <c r="J66" s="222"/>
      <c r="K66" s="222"/>
      <c r="L66" s="223"/>
      <c r="M66" s="223"/>
      <c r="N66" s="437"/>
      <c r="O66" s="104">
        <f>F66*'4. Implementation Services'!$E$91</f>
        <v>0</v>
      </c>
      <c r="P66" s="104">
        <f>G66*'4. Implementation Services'!$E$91</f>
        <v>0</v>
      </c>
      <c r="Q66" s="104">
        <f>H66*'4. Implementation Services'!$E$91</f>
        <v>0</v>
      </c>
      <c r="R66" s="104">
        <f>I66*'4. Implementation Services'!$E$91</f>
        <v>0</v>
      </c>
      <c r="S66" s="104">
        <f>J66*'4. Implementation Services'!$E$91</f>
        <v>0</v>
      </c>
      <c r="T66" s="104">
        <f>K66*'4. Implementation Services'!$E$91</f>
        <v>0</v>
      </c>
      <c r="U66" s="104">
        <f>L66*'4. Implementation Services'!$E$91</f>
        <v>0</v>
      </c>
      <c r="V66" s="104">
        <f>M66*'4. Implementation Services'!$E$91</f>
        <v>0</v>
      </c>
      <c r="W66" s="101">
        <f t="shared" si="17"/>
        <v>0</v>
      </c>
      <c r="X66" s="100">
        <f t="shared" si="18"/>
        <v>0</v>
      </c>
      <c r="Y66" s="118">
        <f t="shared" si="19"/>
        <v>0</v>
      </c>
    </row>
    <row r="67" spans="1:25" x14ac:dyDescent="0.25">
      <c r="A67" s="230">
        <v>40</v>
      </c>
      <c r="B67" s="230">
        <v>40</v>
      </c>
      <c r="C67" s="43" t="s">
        <v>233</v>
      </c>
      <c r="D67" s="410"/>
      <c r="E67" s="431"/>
      <c r="F67" s="222"/>
      <c r="G67" s="222"/>
      <c r="H67" s="222"/>
      <c r="I67" s="222"/>
      <c r="J67" s="222"/>
      <c r="K67" s="222"/>
      <c r="L67" s="223"/>
      <c r="M67" s="223"/>
      <c r="N67" s="437"/>
      <c r="O67" s="104">
        <f>F67*'4. Implementation Services'!$E$91</f>
        <v>0</v>
      </c>
      <c r="P67" s="104">
        <f>G67*'4. Implementation Services'!$E$91</f>
        <v>0</v>
      </c>
      <c r="Q67" s="104">
        <f>H67*'4. Implementation Services'!$E$91</f>
        <v>0</v>
      </c>
      <c r="R67" s="104">
        <f>I67*'4. Implementation Services'!$E$91</f>
        <v>0</v>
      </c>
      <c r="S67" s="104">
        <f>J67*'4. Implementation Services'!$E$91</f>
        <v>0</v>
      </c>
      <c r="T67" s="104">
        <f>K67*'4. Implementation Services'!$E$91</f>
        <v>0</v>
      </c>
      <c r="U67" s="104">
        <f>L67*'4. Implementation Services'!$E$91</f>
        <v>0</v>
      </c>
      <c r="V67" s="104">
        <f>M67*'4. Implementation Services'!$E$91</f>
        <v>0</v>
      </c>
      <c r="W67" s="101">
        <f t="shared" si="17"/>
        <v>0</v>
      </c>
      <c r="X67" s="100">
        <f t="shared" si="18"/>
        <v>0</v>
      </c>
      <c r="Y67" s="118">
        <f t="shared" si="19"/>
        <v>0</v>
      </c>
    </row>
    <row r="68" spans="1:25" x14ac:dyDescent="0.25">
      <c r="A68" s="230">
        <v>41</v>
      </c>
      <c r="B68" s="230">
        <v>41</v>
      </c>
      <c r="C68" s="43" t="s">
        <v>234</v>
      </c>
      <c r="D68" s="410"/>
      <c r="E68" s="431"/>
      <c r="F68" s="222"/>
      <c r="G68" s="222"/>
      <c r="H68" s="222"/>
      <c r="I68" s="222"/>
      <c r="J68" s="222"/>
      <c r="K68" s="222"/>
      <c r="L68" s="223"/>
      <c r="M68" s="223"/>
      <c r="N68" s="437"/>
      <c r="O68" s="104">
        <f>F68*'4. Implementation Services'!$E$91</f>
        <v>0</v>
      </c>
      <c r="P68" s="104">
        <f>G68*'4. Implementation Services'!$E$91</f>
        <v>0</v>
      </c>
      <c r="Q68" s="104">
        <f>H68*'4. Implementation Services'!$E$91</f>
        <v>0</v>
      </c>
      <c r="R68" s="104">
        <f>I68*'4. Implementation Services'!$E$91</f>
        <v>0</v>
      </c>
      <c r="S68" s="104">
        <f>J68*'4. Implementation Services'!$E$91</f>
        <v>0</v>
      </c>
      <c r="T68" s="104">
        <f>K68*'4. Implementation Services'!$E$91</f>
        <v>0</v>
      </c>
      <c r="U68" s="104">
        <f>L68*'4. Implementation Services'!$E$91</f>
        <v>0</v>
      </c>
      <c r="V68" s="104">
        <f>M68*'4. Implementation Services'!$E$91</f>
        <v>0</v>
      </c>
      <c r="W68" s="101">
        <f t="shared" si="17"/>
        <v>0</v>
      </c>
      <c r="X68" s="100">
        <f t="shared" si="18"/>
        <v>0</v>
      </c>
      <c r="Y68" s="118">
        <f t="shared" si="19"/>
        <v>0</v>
      </c>
    </row>
    <row r="69" spans="1:25" x14ac:dyDescent="0.25">
      <c r="A69" s="230">
        <v>42</v>
      </c>
      <c r="B69" s="230">
        <v>42</v>
      </c>
      <c r="C69" s="43" t="s">
        <v>235</v>
      </c>
      <c r="D69" s="410"/>
      <c r="E69" s="431"/>
      <c r="F69" s="222"/>
      <c r="G69" s="222"/>
      <c r="H69" s="222"/>
      <c r="I69" s="222"/>
      <c r="J69" s="222"/>
      <c r="K69" s="222"/>
      <c r="L69" s="223"/>
      <c r="M69" s="223"/>
      <c r="N69" s="437"/>
      <c r="O69" s="104">
        <f>F69*'4. Implementation Services'!$E$91</f>
        <v>0</v>
      </c>
      <c r="P69" s="104">
        <f>G69*'4. Implementation Services'!$E$91</f>
        <v>0</v>
      </c>
      <c r="Q69" s="104">
        <f>H69*'4. Implementation Services'!$E$91</f>
        <v>0</v>
      </c>
      <c r="R69" s="104">
        <f>I69*'4. Implementation Services'!$E$91</f>
        <v>0</v>
      </c>
      <c r="S69" s="104">
        <f>J69*'4. Implementation Services'!$E$91</f>
        <v>0</v>
      </c>
      <c r="T69" s="104">
        <f>K69*'4. Implementation Services'!$E$91</f>
        <v>0</v>
      </c>
      <c r="U69" s="104">
        <f>L69*'4. Implementation Services'!$E$91</f>
        <v>0</v>
      </c>
      <c r="V69" s="104">
        <f>M69*'4. Implementation Services'!$E$91</f>
        <v>0</v>
      </c>
      <c r="W69" s="101">
        <f t="shared" si="17"/>
        <v>0</v>
      </c>
      <c r="X69" s="100">
        <f t="shared" si="18"/>
        <v>0</v>
      </c>
      <c r="Y69" s="118">
        <f t="shared" si="19"/>
        <v>0</v>
      </c>
    </row>
    <row r="70" spans="1:25" ht="20" x14ac:dyDescent="0.25">
      <c r="A70" s="230">
        <v>43</v>
      </c>
      <c r="B70" s="230">
        <v>43</v>
      </c>
      <c r="C70" s="43" t="s">
        <v>236</v>
      </c>
      <c r="D70" s="410"/>
      <c r="E70" s="431"/>
      <c r="F70" s="222"/>
      <c r="G70" s="222"/>
      <c r="H70" s="222"/>
      <c r="I70" s="222"/>
      <c r="J70" s="222"/>
      <c r="K70" s="222"/>
      <c r="L70" s="223"/>
      <c r="M70" s="223"/>
      <c r="N70" s="437"/>
      <c r="O70" s="104">
        <f>F70*'4. Implementation Services'!$E$91</f>
        <v>0</v>
      </c>
      <c r="P70" s="104">
        <f>G70*'4. Implementation Services'!$E$91</f>
        <v>0</v>
      </c>
      <c r="Q70" s="104">
        <f>H70*'4. Implementation Services'!$E$91</f>
        <v>0</v>
      </c>
      <c r="R70" s="104">
        <f>I70*'4. Implementation Services'!$E$91</f>
        <v>0</v>
      </c>
      <c r="S70" s="104">
        <f>J70*'4. Implementation Services'!$E$91</f>
        <v>0</v>
      </c>
      <c r="T70" s="104">
        <f>K70*'4. Implementation Services'!$E$91</f>
        <v>0</v>
      </c>
      <c r="U70" s="104">
        <f>L70*'4. Implementation Services'!$E$91</f>
        <v>0</v>
      </c>
      <c r="V70" s="104">
        <f>M70*'4. Implementation Services'!$E$91</f>
        <v>0</v>
      </c>
      <c r="W70" s="101">
        <f t="shared" si="17"/>
        <v>0</v>
      </c>
      <c r="X70" s="100">
        <f t="shared" si="18"/>
        <v>0</v>
      </c>
      <c r="Y70" s="118">
        <f t="shared" si="19"/>
        <v>0</v>
      </c>
    </row>
    <row r="71" spans="1:25" x14ac:dyDescent="0.25">
      <c r="A71" s="230">
        <v>44</v>
      </c>
      <c r="B71" s="230">
        <v>44</v>
      </c>
      <c r="C71" s="43" t="s">
        <v>237</v>
      </c>
      <c r="D71" s="410"/>
      <c r="E71" s="431"/>
      <c r="F71" s="222"/>
      <c r="G71" s="222"/>
      <c r="H71" s="222"/>
      <c r="I71" s="222"/>
      <c r="J71" s="222"/>
      <c r="K71" s="222"/>
      <c r="L71" s="223"/>
      <c r="M71" s="223"/>
      <c r="N71" s="437"/>
      <c r="O71" s="104">
        <f>F71*'4. Implementation Services'!$E$91</f>
        <v>0</v>
      </c>
      <c r="P71" s="104">
        <f>G71*'4. Implementation Services'!$E$91</f>
        <v>0</v>
      </c>
      <c r="Q71" s="104">
        <f>H71*'4. Implementation Services'!$E$91</f>
        <v>0</v>
      </c>
      <c r="R71" s="104">
        <f>I71*'4. Implementation Services'!$E$91</f>
        <v>0</v>
      </c>
      <c r="S71" s="104">
        <f>J71*'4. Implementation Services'!$E$91</f>
        <v>0</v>
      </c>
      <c r="T71" s="104">
        <f>K71*'4. Implementation Services'!$E$91</f>
        <v>0</v>
      </c>
      <c r="U71" s="104">
        <f>L71*'4. Implementation Services'!$E$91</f>
        <v>0</v>
      </c>
      <c r="V71" s="104">
        <f>M71*'4. Implementation Services'!$E$91</f>
        <v>0</v>
      </c>
      <c r="W71" s="101">
        <f t="shared" si="17"/>
        <v>0</v>
      </c>
      <c r="X71" s="100">
        <f t="shared" si="18"/>
        <v>0</v>
      </c>
      <c r="Y71" s="118">
        <f t="shared" si="19"/>
        <v>0</v>
      </c>
    </row>
    <row r="72" spans="1:25" x14ac:dyDescent="0.25">
      <c r="A72" s="230"/>
      <c r="B72" s="230"/>
      <c r="C72" s="231" t="s">
        <v>172</v>
      </c>
      <c r="D72" s="410"/>
      <c r="E72" s="431"/>
      <c r="F72" s="222"/>
      <c r="G72" s="222"/>
      <c r="H72" s="222"/>
      <c r="I72" s="222"/>
      <c r="J72" s="222"/>
      <c r="K72" s="222"/>
      <c r="L72" s="223"/>
      <c r="M72" s="223"/>
      <c r="N72" s="437"/>
      <c r="O72" s="104">
        <f>F72*'4. Implementation Services'!$E$91</f>
        <v>0</v>
      </c>
      <c r="P72" s="104">
        <f>G72*'4. Implementation Services'!$E$91</f>
        <v>0</v>
      </c>
      <c r="Q72" s="104">
        <f>H72*'4. Implementation Services'!$E$91</f>
        <v>0</v>
      </c>
      <c r="R72" s="104">
        <f>I72*'4. Implementation Services'!$E$91</f>
        <v>0</v>
      </c>
      <c r="S72" s="104">
        <f>J72*'4. Implementation Services'!$E$91</f>
        <v>0</v>
      </c>
      <c r="T72" s="104">
        <f>K72*'4. Implementation Services'!$E$91</f>
        <v>0</v>
      </c>
      <c r="U72" s="104">
        <f>L72*'4. Implementation Services'!$E$91</f>
        <v>0</v>
      </c>
      <c r="V72" s="104">
        <f>M72*'4. Implementation Services'!$E$91</f>
        <v>0</v>
      </c>
      <c r="W72" s="101">
        <f t="shared" si="17"/>
        <v>0</v>
      </c>
      <c r="X72" s="100">
        <f t="shared" si="18"/>
        <v>0</v>
      </c>
      <c r="Y72" s="118">
        <f t="shared" si="19"/>
        <v>0</v>
      </c>
    </row>
    <row r="73" spans="1:25" x14ac:dyDescent="0.25">
      <c r="A73" s="238"/>
      <c r="B73" s="230"/>
      <c r="C73" s="231"/>
      <c r="D73" s="410"/>
      <c r="E73" s="431"/>
      <c r="F73" s="222"/>
      <c r="G73" s="222"/>
      <c r="H73" s="222"/>
      <c r="I73" s="222"/>
      <c r="J73" s="222"/>
      <c r="K73" s="222"/>
      <c r="L73" s="223"/>
      <c r="M73" s="223"/>
      <c r="N73" s="437"/>
      <c r="O73" s="104">
        <f>F73*'4. Implementation Services'!$E$91</f>
        <v>0</v>
      </c>
      <c r="P73" s="104">
        <f>G73*'4. Implementation Services'!$E$91</f>
        <v>0</v>
      </c>
      <c r="Q73" s="104">
        <f>H73*'4. Implementation Services'!$E$91</f>
        <v>0</v>
      </c>
      <c r="R73" s="104">
        <f>I73*'4. Implementation Services'!$E$91</f>
        <v>0</v>
      </c>
      <c r="S73" s="104">
        <f>J73*'4. Implementation Services'!$E$91</f>
        <v>0</v>
      </c>
      <c r="T73" s="104">
        <f>K73*'4. Implementation Services'!$E$91</f>
        <v>0</v>
      </c>
      <c r="U73" s="104">
        <f>L73*'4. Implementation Services'!$E$91</f>
        <v>0</v>
      </c>
      <c r="V73" s="104">
        <f>M73*'4. Implementation Services'!$E$91</f>
        <v>0</v>
      </c>
      <c r="W73" s="101">
        <f t="shared" si="17"/>
        <v>0</v>
      </c>
      <c r="X73" s="100">
        <f t="shared" si="18"/>
        <v>0</v>
      </c>
      <c r="Y73" s="118">
        <f t="shared" si="19"/>
        <v>0</v>
      </c>
    </row>
    <row r="74" spans="1:25" x14ac:dyDescent="0.25">
      <c r="A74" s="238"/>
      <c r="B74" s="230"/>
      <c r="C74" s="231"/>
      <c r="D74" s="410"/>
      <c r="E74" s="431"/>
      <c r="F74" s="222"/>
      <c r="G74" s="222"/>
      <c r="H74" s="222"/>
      <c r="I74" s="222"/>
      <c r="J74" s="222"/>
      <c r="K74" s="222"/>
      <c r="L74" s="223"/>
      <c r="M74" s="223"/>
      <c r="N74" s="437"/>
      <c r="O74" s="104">
        <f>F74*'4. Implementation Services'!$E$91</f>
        <v>0</v>
      </c>
      <c r="P74" s="104">
        <f>G74*'4. Implementation Services'!$E$91</f>
        <v>0</v>
      </c>
      <c r="Q74" s="104">
        <f>H74*'4. Implementation Services'!$E$91</f>
        <v>0</v>
      </c>
      <c r="R74" s="104">
        <f>I74*'4. Implementation Services'!$E$91</f>
        <v>0</v>
      </c>
      <c r="S74" s="104">
        <f>J74*'4. Implementation Services'!$E$91</f>
        <v>0</v>
      </c>
      <c r="T74" s="104">
        <f>K74*'4. Implementation Services'!$E$91</f>
        <v>0</v>
      </c>
      <c r="U74" s="104">
        <f>L74*'4. Implementation Services'!$E$91</f>
        <v>0</v>
      </c>
      <c r="V74" s="104">
        <f>M74*'4. Implementation Services'!$E$91</f>
        <v>0</v>
      </c>
      <c r="W74" s="101">
        <f t="shared" si="17"/>
        <v>0</v>
      </c>
      <c r="X74" s="100">
        <f t="shared" si="18"/>
        <v>0</v>
      </c>
      <c r="Y74" s="118">
        <f t="shared" si="19"/>
        <v>0</v>
      </c>
    </row>
    <row r="75" spans="1:25" x14ac:dyDescent="0.25">
      <c r="A75" s="238"/>
      <c r="B75" s="230"/>
      <c r="C75" s="231"/>
      <c r="D75" s="410"/>
      <c r="E75" s="431"/>
      <c r="F75" s="222"/>
      <c r="G75" s="222"/>
      <c r="H75" s="222"/>
      <c r="I75" s="222"/>
      <c r="J75" s="222"/>
      <c r="K75" s="222"/>
      <c r="L75" s="223"/>
      <c r="M75" s="223"/>
      <c r="N75" s="437"/>
      <c r="O75" s="104">
        <f>F75*'4. Implementation Services'!$E$91</f>
        <v>0</v>
      </c>
      <c r="P75" s="104">
        <f>G75*'4. Implementation Services'!$E$91</f>
        <v>0</v>
      </c>
      <c r="Q75" s="104">
        <f>H75*'4. Implementation Services'!$E$91</f>
        <v>0</v>
      </c>
      <c r="R75" s="104">
        <f>I75*'4. Implementation Services'!$E$91</f>
        <v>0</v>
      </c>
      <c r="S75" s="104">
        <f>J75*'4. Implementation Services'!$E$91</f>
        <v>0</v>
      </c>
      <c r="T75" s="104">
        <f>K75*'4. Implementation Services'!$E$91</f>
        <v>0</v>
      </c>
      <c r="U75" s="104">
        <f>L75*'4. Implementation Services'!$E$91</f>
        <v>0</v>
      </c>
      <c r="V75" s="104">
        <f>M75*'4. Implementation Services'!$E$91</f>
        <v>0</v>
      </c>
      <c r="W75" s="101">
        <f t="shared" si="17"/>
        <v>0</v>
      </c>
      <c r="X75" s="100">
        <f t="shared" si="18"/>
        <v>0</v>
      </c>
      <c r="Y75" s="118">
        <f t="shared" si="19"/>
        <v>0</v>
      </c>
    </row>
    <row r="76" spans="1:25" ht="13" thickBot="1" x14ac:dyDescent="0.3">
      <c r="A76" s="239"/>
      <c r="B76" s="243"/>
      <c r="C76" s="244"/>
      <c r="D76" s="411"/>
      <c r="E76" s="432"/>
      <c r="F76" s="224"/>
      <c r="G76" s="224"/>
      <c r="H76" s="224"/>
      <c r="I76" s="224"/>
      <c r="J76" s="224"/>
      <c r="K76" s="224"/>
      <c r="L76" s="225"/>
      <c r="M76" s="225"/>
      <c r="N76" s="438"/>
      <c r="O76" s="104">
        <f>F76*'4. Implementation Services'!$E$91</f>
        <v>0</v>
      </c>
      <c r="P76" s="104">
        <f>G76*'4. Implementation Services'!$E$91</f>
        <v>0</v>
      </c>
      <c r="Q76" s="104">
        <f>H76*'4. Implementation Services'!$E$91</f>
        <v>0</v>
      </c>
      <c r="R76" s="104">
        <f>I76*'4. Implementation Services'!$E$91</f>
        <v>0</v>
      </c>
      <c r="S76" s="104">
        <f>J76*'4. Implementation Services'!$E$91</f>
        <v>0</v>
      </c>
      <c r="T76" s="104">
        <f>K76*'4. Implementation Services'!$E$91</f>
        <v>0</v>
      </c>
      <c r="U76" s="104">
        <f>L76*'4. Implementation Services'!$E$91</f>
        <v>0</v>
      </c>
      <c r="V76" s="104">
        <f>M76*'4. Implementation Services'!$E$91</f>
        <v>0</v>
      </c>
      <c r="W76" s="103">
        <f t="shared" si="17"/>
        <v>0</v>
      </c>
      <c r="X76" s="102">
        <f t="shared" si="18"/>
        <v>0</v>
      </c>
      <c r="Y76" s="119">
        <f t="shared" si="19"/>
        <v>0</v>
      </c>
    </row>
    <row r="77" spans="1:25" ht="33" customHeight="1" x14ac:dyDescent="0.25">
      <c r="A77" s="234">
        <v>45</v>
      </c>
      <c r="B77" s="234">
        <v>45</v>
      </c>
      <c r="C77" s="43" t="s">
        <v>238</v>
      </c>
      <c r="D77" s="412" t="s">
        <v>239</v>
      </c>
      <c r="E77" s="429">
        <v>0.2</v>
      </c>
      <c r="F77" s="222"/>
      <c r="G77" s="222"/>
      <c r="H77" s="222"/>
      <c r="I77" s="222"/>
      <c r="J77" s="222"/>
      <c r="K77" s="222"/>
      <c r="L77" s="223"/>
      <c r="M77" s="223"/>
      <c r="N77" s="436">
        <f>SUM(F77:M89)</f>
        <v>0</v>
      </c>
      <c r="O77" s="104">
        <f>F77*'4. Implementation Services'!$E$91</f>
        <v>0</v>
      </c>
      <c r="P77" s="104">
        <f>G77*'4. Implementation Services'!$E$91</f>
        <v>0</v>
      </c>
      <c r="Q77" s="104">
        <f>H77*'4. Implementation Services'!$E$91</f>
        <v>0</v>
      </c>
      <c r="R77" s="104">
        <f>I77*'4. Implementation Services'!$E$91</f>
        <v>0</v>
      </c>
      <c r="S77" s="104">
        <f>J77*'4. Implementation Services'!$E$91</f>
        <v>0</v>
      </c>
      <c r="T77" s="104">
        <f>K77*'4. Implementation Services'!$E$91</f>
        <v>0</v>
      </c>
      <c r="U77" s="104">
        <f>L77*'4. Implementation Services'!$E$91</f>
        <v>0</v>
      </c>
      <c r="V77" s="104">
        <f>M77*'4. Implementation Services'!$E$91</f>
        <v>0</v>
      </c>
      <c r="W77" s="101">
        <f t="shared" si="17"/>
        <v>0</v>
      </c>
      <c r="X77" s="100">
        <f t="shared" si="18"/>
        <v>0</v>
      </c>
      <c r="Y77" s="100">
        <f t="shared" si="19"/>
        <v>0</v>
      </c>
    </row>
    <row r="78" spans="1:25" x14ac:dyDescent="0.25">
      <c r="A78" s="238">
        <v>46</v>
      </c>
      <c r="B78" s="238">
        <v>46</v>
      </c>
      <c r="C78" s="120" t="s">
        <v>240</v>
      </c>
      <c r="D78" s="410"/>
      <c r="E78" s="431"/>
      <c r="F78" s="222"/>
      <c r="G78" s="222"/>
      <c r="H78" s="222"/>
      <c r="I78" s="222"/>
      <c r="J78" s="222"/>
      <c r="K78" s="222"/>
      <c r="L78" s="223"/>
      <c r="M78" s="223"/>
      <c r="N78" s="437"/>
      <c r="O78" s="104">
        <f>F78*'4. Implementation Services'!$E$91</f>
        <v>0</v>
      </c>
      <c r="P78" s="104">
        <f>G78*'4. Implementation Services'!$E$91</f>
        <v>0</v>
      </c>
      <c r="Q78" s="104">
        <f>H78*'4. Implementation Services'!$E$91</f>
        <v>0</v>
      </c>
      <c r="R78" s="104">
        <f>I78*'4. Implementation Services'!$E$91</f>
        <v>0</v>
      </c>
      <c r="S78" s="104">
        <f>J78*'4. Implementation Services'!$E$91</f>
        <v>0</v>
      </c>
      <c r="T78" s="104">
        <f>K78*'4. Implementation Services'!$E$91</f>
        <v>0</v>
      </c>
      <c r="U78" s="104">
        <f>L78*'4. Implementation Services'!$E$91</f>
        <v>0</v>
      </c>
      <c r="V78" s="104">
        <f>M78*'4. Implementation Services'!$E$91</f>
        <v>0</v>
      </c>
      <c r="W78" s="101">
        <f t="shared" si="17"/>
        <v>0</v>
      </c>
      <c r="X78" s="100">
        <f t="shared" si="18"/>
        <v>0</v>
      </c>
      <c r="Y78" s="100">
        <f t="shared" si="19"/>
        <v>0</v>
      </c>
    </row>
    <row r="79" spans="1:25" ht="18.399999999999999" customHeight="1" x14ac:dyDescent="0.25">
      <c r="A79" s="238">
        <v>47</v>
      </c>
      <c r="B79" s="238">
        <v>47</v>
      </c>
      <c r="C79" s="120" t="s">
        <v>241</v>
      </c>
      <c r="D79" s="410"/>
      <c r="E79" s="431"/>
      <c r="F79" s="222"/>
      <c r="G79" s="222"/>
      <c r="H79" s="222"/>
      <c r="I79" s="222"/>
      <c r="J79" s="222"/>
      <c r="K79" s="222"/>
      <c r="L79" s="223"/>
      <c r="M79" s="223"/>
      <c r="N79" s="437"/>
      <c r="O79" s="104">
        <f>F79*'4. Implementation Services'!$E$91</f>
        <v>0</v>
      </c>
      <c r="P79" s="104">
        <f>G79*'4. Implementation Services'!$E$91</f>
        <v>0</v>
      </c>
      <c r="Q79" s="104">
        <f>H79*'4. Implementation Services'!$E$91</f>
        <v>0</v>
      </c>
      <c r="R79" s="104">
        <f>I79*'4. Implementation Services'!$E$91</f>
        <v>0</v>
      </c>
      <c r="S79" s="104">
        <f>J79*'4. Implementation Services'!$E$91</f>
        <v>0</v>
      </c>
      <c r="T79" s="104">
        <f>K79*'4. Implementation Services'!$E$91</f>
        <v>0</v>
      </c>
      <c r="U79" s="104">
        <f>L79*'4. Implementation Services'!$E$91</f>
        <v>0</v>
      </c>
      <c r="V79" s="104">
        <f>M79*'4. Implementation Services'!$E$91</f>
        <v>0</v>
      </c>
      <c r="W79" s="101">
        <f t="shared" si="17"/>
        <v>0</v>
      </c>
      <c r="X79" s="100">
        <f t="shared" si="18"/>
        <v>0</v>
      </c>
      <c r="Y79" s="100">
        <f t="shared" si="19"/>
        <v>0</v>
      </c>
    </row>
    <row r="80" spans="1:25" x14ac:dyDescent="0.25">
      <c r="A80" s="238">
        <v>48</v>
      </c>
      <c r="B80" s="238">
        <v>48</v>
      </c>
      <c r="C80" s="120" t="s">
        <v>242</v>
      </c>
      <c r="D80" s="410"/>
      <c r="E80" s="431"/>
      <c r="F80" s="222"/>
      <c r="G80" s="222"/>
      <c r="H80" s="222"/>
      <c r="I80" s="222"/>
      <c r="J80" s="222"/>
      <c r="K80" s="222"/>
      <c r="L80" s="223"/>
      <c r="M80" s="223"/>
      <c r="N80" s="437"/>
      <c r="O80" s="104">
        <f>F80*'4. Implementation Services'!$E$91</f>
        <v>0</v>
      </c>
      <c r="P80" s="104">
        <f>G80*'4. Implementation Services'!$E$91</f>
        <v>0</v>
      </c>
      <c r="Q80" s="104">
        <f>H80*'4. Implementation Services'!$E$91</f>
        <v>0</v>
      </c>
      <c r="R80" s="104">
        <f>I80*'4. Implementation Services'!$E$91</f>
        <v>0</v>
      </c>
      <c r="S80" s="104">
        <f>J80*'4. Implementation Services'!$E$91</f>
        <v>0</v>
      </c>
      <c r="T80" s="104">
        <f>K80*'4. Implementation Services'!$E$91</f>
        <v>0</v>
      </c>
      <c r="U80" s="104">
        <f>L80*'4. Implementation Services'!$E$91</f>
        <v>0</v>
      </c>
      <c r="V80" s="104">
        <f>M80*'4. Implementation Services'!$E$91</f>
        <v>0</v>
      </c>
      <c r="W80" s="101">
        <f t="shared" si="17"/>
        <v>0</v>
      </c>
      <c r="X80" s="100">
        <f t="shared" si="18"/>
        <v>0</v>
      </c>
      <c r="Y80" s="100">
        <f t="shared" si="19"/>
        <v>0</v>
      </c>
    </row>
    <row r="81" spans="1:31" ht="20" x14ac:dyDescent="0.25">
      <c r="A81" s="238">
        <v>49</v>
      </c>
      <c r="B81" s="238">
        <v>49</v>
      </c>
      <c r="C81" s="120" t="s">
        <v>243</v>
      </c>
      <c r="D81" s="410"/>
      <c r="E81" s="431"/>
      <c r="F81" s="222"/>
      <c r="G81" s="222"/>
      <c r="H81" s="222"/>
      <c r="I81" s="222"/>
      <c r="J81" s="222"/>
      <c r="K81" s="222"/>
      <c r="L81" s="223"/>
      <c r="M81" s="223"/>
      <c r="N81" s="437"/>
      <c r="O81" s="104">
        <f>F81*'4. Implementation Services'!$E$91</f>
        <v>0</v>
      </c>
      <c r="P81" s="104">
        <f>G81*'4. Implementation Services'!$E$91</f>
        <v>0</v>
      </c>
      <c r="Q81" s="104">
        <f>H81*'4. Implementation Services'!$E$91</f>
        <v>0</v>
      </c>
      <c r="R81" s="104">
        <f>I81*'4. Implementation Services'!$E$91</f>
        <v>0</v>
      </c>
      <c r="S81" s="104">
        <f>J81*'4. Implementation Services'!$E$91</f>
        <v>0</v>
      </c>
      <c r="T81" s="104">
        <f>K81*'4. Implementation Services'!$E$91</f>
        <v>0</v>
      </c>
      <c r="U81" s="104">
        <f>L81*'4. Implementation Services'!$E$91</f>
        <v>0</v>
      </c>
      <c r="V81" s="104">
        <f>M81*'4. Implementation Services'!$E$91</f>
        <v>0</v>
      </c>
      <c r="W81" s="101">
        <f t="shared" si="17"/>
        <v>0</v>
      </c>
      <c r="X81" s="100">
        <f t="shared" si="18"/>
        <v>0</v>
      </c>
      <c r="Y81" s="100">
        <f t="shared" si="19"/>
        <v>0</v>
      </c>
    </row>
    <row r="82" spans="1:31" ht="50" x14ac:dyDescent="0.25">
      <c r="A82" s="238">
        <v>50</v>
      </c>
      <c r="B82" s="238">
        <v>50</v>
      </c>
      <c r="C82" s="120" t="s">
        <v>244</v>
      </c>
      <c r="D82" s="410"/>
      <c r="E82" s="431"/>
      <c r="F82" s="222"/>
      <c r="G82" s="222"/>
      <c r="H82" s="222"/>
      <c r="I82" s="222"/>
      <c r="J82" s="222"/>
      <c r="K82" s="222"/>
      <c r="L82" s="223"/>
      <c r="M82" s="223"/>
      <c r="N82" s="437"/>
      <c r="O82" s="104">
        <f>F82*'4. Implementation Services'!$E$91</f>
        <v>0</v>
      </c>
      <c r="P82" s="104">
        <f>G82*'4. Implementation Services'!$E$91</f>
        <v>0</v>
      </c>
      <c r="Q82" s="104">
        <f>H82*'4. Implementation Services'!$E$91</f>
        <v>0</v>
      </c>
      <c r="R82" s="104">
        <f>I82*'4. Implementation Services'!$E$91</f>
        <v>0</v>
      </c>
      <c r="S82" s="104">
        <f>J82*'4. Implementation Services'!$E$91</f>
        <v>0</v>
      </c>
      <c r="T82" s="104">
        <f>K82*'4. Implementation Services'!$E$91</f>
        <v>0</v>
      </c>
      <c r="U82" s="104">
        <f>L82*'4. Implementation Services'!$E$91</f>
        <v>0</v>
      </c>
      <c r="V82" s="104">
        <f>M82*'4. Implementation Services'!$E$91</f>
        <v>0</v>
      </c>
      <c r="W82" s="101">
        <f t="shared" si="17"/>
        <v>0</v>
      </c>
      <c r="X82" s="100">
        <f t="shared" si="18"/>
        <v>0</v>
      </c>
      <c r="Y82" s="100">
        <f t="shared" si="19"/>
        <v>0</v>
      </c>
    </row>
    <row r="83" spans="1:31" x14ac:dyDescent="0.25">
      <c r="A83" s="238">
        <v>51</v>
      </c>
      <c r="B83" s="238">
        <v>51</v>
      </c>
      <c r="C83" s="120" t="s">
        <v>245</v>
      </c>
      <c r="D83" s="410"/>
      <c r="E83" s="431"/>
      <c r="F83" s="222"/>
      <c r="G83" s="222"/>
      <c r="H83" s="222"/>
      <c r="I83" s="222"/>
      <c r="J83" s="222"/>
      <c r="K83" s="222"/>
      <c r="L83" s="223"/>
      <c r="M83" s="223"/>
      <c r="N83" s="437"/>
      <c r="O83" s="104">
        <f>F83*'4. Implementation Services'!$E$91</f>
        <v>0</v>
      </c>
      <c r="P83" s="104">
        <f>G83*'4. Implementation Services'!$E$91</f>
        <v>0</v>
      </c>
      <c r="Q83" s="104">
        <f>H83*'4. Implementation Services'!$E$91</f>
        <v>0</v>
      </c>
      <c r="R83" s="104">
        <f>I83*'4. Implementation Services'!$E$91</f>
        <v>0</v>
      </c>
      <c r="S83" s="104">
        <f>J83*'4. Implementation Services'!$E$91</f>
        <v>0</v>
      </c>
      <c r="T83" s="104">
        <f>K83*'4. Implementation Services'!$E$91</f>
        <v>0</v>
      </c>
      <c r="U83" s="104">
        <f>L83*'4. Implementation Services'!$E$91</f>
        <v>0</v>
      </c>
      <c r="V83" s="104">
        <f>M83*'4. Implementation Services'!$E$91</f>
        <v>0</v>
      </c>
      <c r="W83" s="101">
        <f t="shared" si="17"/>
        <v>0</v>
      </c>
      <c r="X83" s="100">
        <f t="shared" si="18"/>
        <v>0</v>
      </c>
      <c r="Y83" s="100">
        <f t="shared" si="19"/>
        <v>0</v>
      </c>
    </row>
    <row r="84" spans="1:31" x14ac:dyDescent="0.25">
      <c r="A84" s="238">
        <v>52</v>
      </c>
      <c r="B84" s="238">
        <v>52</v>
      </c>
      <c r="C84" s="120" t="s">
        <v>246</v>
      </c>
      <c r="D84" s="410"/>
      <c r="E84" s="431"/>
      <c r="F84" s="222"/>
      <c r="G84" s="222"/>
      <c r="H84" s="222"/>
      <c r="I84" s="222"/>
      <c r="J84" s="222"/>
      <c r="K84" s="222"/>
      <c r="L84" s="223"/>
      <c r="M84" s="223"/>
      <c r="N84" s="437"/>
      <c r="O84" s="104">
        <f>F84*'4. Implementation Services'!$E$91</f>
        <v>0</v>
      </c>
      <c r="P84" s="104">
        <f>G84*'4. Implementation Services'!$E$91</f>
        <v>0</v>
      </c>
      <c r="Q84" s="104">
        <f>H84*'4. Implementation Services'!$E$91</f>
        <v>0</v>
      </c>
      <c r="R84" s="104">
        <f>I84*'4. Implementation Services'!$E$91</f>
        <v>0</v>
      </c>
      <c r="S84" s="104">
        <f>J84*'4. Implementation Services'!$E$91</f>
        <v>0</v>
      </c>
      <c r="T84" s="104">
        <f>K84*'4. Implementation Services'!$E$91</f>
        <v>0</v>
      </c>
      <c r="U84" s="104">
        <f>L84*'4. Implementation Services'!$E$91</f>
        <v>0</v>
      </c>
      <c r="V84" s="104">
        <f>M84*'4. Implementation Services'!$E$91</f>
        <v>0</v>
      </c>
      <c r="W84" s="101">
        <f t="shared" si="17"/>
        <v>0</v>
      </c>
      <c r="X84" s="100">
        <f t="shared" si="18"/>
        <v>0</v>
      </c>
      <c r="Y84" s="100">
        <f t="shared" si="19"/>
        <v>0</v>
      </c>
    </row>
    <row r="85" spans="1:31" ht="12.75" customHeight="1" x14ac:dyDescent="0.25">
      <c r="A85" s="230"/>
      <c r="B85" s="230"/>
      <c r="C85" s="231" t="s">
        <v>172</v>
      </c>
      <c r="D85" s="410"/>
      <c r="E85" s="431"/>
      <c r="F85" s="222"/>
      <c r="G85" s="222"/>
      <c r="H85" s="222"/>
      <c r="I85" s="222"/>
      <c r="J85" s="222"/>
      <c r="K85" s="222"/>
      <c r="L85" s="223"/>
      <c r="M85" s="223"/>
      <c r="N85" s="437"/>
      <c r="O85" s="104">
        <f>F85*'4. Implementation Services'!$E$91</f>
        <v>0</v>
      </c>
      <c r="P85" s="104">
        <f>G85*'4. Implementation Services'!$E$91</f>
        <v>0</v>
      </c>
      <c r="Q85" s="104">
        <f>H85*'4. Implementation Services'!$E$91</f>
        <v>0</v>
      </c>
      <c r="R85" s="104">
        <f>I85*'4. Implementation Services'!$E$91</f>
        <v>0</v>
      </c>
      <c r="S85" s="104">
        <f>J85*'4. Implementation Services'!$E$91</f>
        <v>0</v>
      </c>
      <c r="T85" s="104">
        <f>K85*'4. Implementation Services'!$E$91</f>
        <v>0</v>
      </c>
      <c r="U85" s="104">
        <f>L85*'4. Implementation Services'!$E$91</f>
        <v>0</v>
      </c>
      <c r="V85" s="104">
        <f>M85*'4. Implementation Services'!$E$91</f>
        <v>0</v>
      </c>
      <c r="W85" s="101">
        <f t="shared" ref="W85:W89" si="35">SUM(O85:V85)</f>
        <v>0</v>
      </c>
      <c r="X85" s="100">
        <f t="shared" ref="X85:X89" si="36">W85*Retention</f>
        <v>0</v>
      </c>
      <c r="Y85" s="100">
        <f t="shared" ref="Y85:Y89" si="37">W85-X85</f>
        <v>0</v>
      </c>
    </row>
    <row r="86" spans="1:31" ht="12.75" customHeight="1" x14ac:dyDescent="0.25">
      <c r="A86" s="230"/>
      <c r="B86" s="230"/>
      <c r="C86" s="231"/>
      <c r="D86" s="410"/>
      <c r="E86" s="431"/>
      <c r="F86" s="222"/>
      <c r="G86" s="222"/>
      <c r="H86" s="222"/>
      <c r="I86" s="222"/>
      <c r="J86" s="222"/>
      <c r="K86" s="222"/>
      <c r="L86" s="223"/>
      <c r="M86" s="223"/>
      <c r="N86" s="437"/>
      <c r="O86" s="104">
        <f>F86*'4. Implementation Services'!$E$91</f>
        <v>0</v>
      </c>
      <c r="P86" s="104">
        <f>G86*'4. Implementation Services'!$E$91</f>
        <v>0</v>
      </c>
      <c r="Q86" s="104">
        <f>H86*'4. Implementation Services'!$E$91</f>
        <v>0</v>
      </c>
      <c r="R86" s="104">
        <f>I86*'4. Implementation Services'!$E$91</f>
        <v>0</v>
      </c>
      <c r="S86" s="104">
        <f>J86*'4. Implementation Services'!$E$91</f>
        <v>0</v>
      </c>
      <c r="T86" s="104">
        <f>K86*'4. Implementation Services'!$E$91</f>
        <v>0</v>
      </c>
      <c r="U86" s="104">
        <f>L86*'4. Implementation Services'!$E$91</f>
        <v>0</v>
      </c>
      <c r="V86" s="104">
        <f>M86*'4. Implementation Services'!$E$91</f>
        <v>0</v>
      </c>
      <c r="W86" s="101">
        <f t="shared" si="35"/>
        <v>0</v>
      </c>
      <c r="X86" s="100">
        <f t="shared" si="36"/>
        <v>0</v>
      </c>
      <c r="Y86" s="100">
        <f t="shared" si="37"/>
        <v>0</v>
      </c>
    </row>
    <row r="87" spans="1:31" ht="12.75" customHeight="1" x14ac:dyDescent="0.25">
      <c r="A87" s="230"/>
      <c r="B87" s="230"/>
      <c r="C87" s="231"/>
      <c r="D87" s="410"/>
      <c r="E87" s="431"/>
      <c r="F87" s="222"/>
      <c r="G87" s="222"/>
      <c r="H87" s="222"/>
      <c r="I87" s="222"/>
      <c r="J87" s="222"/>
      <c r="K87" s="222"/>
      <c r="L87" s="223"/>
      <c r="M87" s="223"/>
      <c r="N87" s="437"/>
      <c r="O87" s="104">
        <f>F87*'4. Implementation Services'!$E$91</f>
        <v>0</v>
      </c>
      <c r="P87" s="104">
        <f>G87*'4. Implementation Services'!$E$91</f>
        <v>0</v>
      </c>
      <c r="Q87" s="104">
        <f>H87*'4. Implementation Services'!$E$91</f>
        <v>0</v>
      </c>
      <c r="R87" s="104">
        <f>I87*'4. Implementation Services'!$E$91</f>
        <v>0</v>
      </c>
      <c r="S87" s="104">
        <f>J87*'4. Implementation Services'!$E$91</f>
        <v>0</v>
      </c>
      <c r="T87" s="104">
        <f>K87*'4. Implementation Services'!$E$91</f>
        <v>0</v>
      </c>
      <c r="U87" s="104">
        <f>L87*'4. Implementation Services'!$E$91</f>
        <v>0</v>
      </c>
      <c r="V87" s="104">
        <f>M87*'4. Implementation Services'!$E$91</f>
        <v>0</v>
      </c>
      <c r="W87" s="101">
        <f t="shared" si="35"/>
        <v>0</v>
      </c>
      <c r="X87" s="100">
        <f t="shared" si="36"/>
        <v>0</v>
      </c>
      <c r="Y87" s="100">
        <f t="shared" si="37"/>
        <v>0</v>
      </c>
    </row>
    <row r="88" spans="1:31" x14ac:dyDescent="0.25">
      <c r="A88" s="230"/>
      <c r="B88" s="230"/>
      <c r="C88" s="231"/>
      <c r="D88" s="410"/>
      <c r="E88" s="431"/>
      <c r="F88" s="222"/>
      <c r="G88" s="222"/>
      <c r="H88" s="222"/>
      <c r="I88" s="222"/>
      <c r="J88" s="222"/>
      <c r="K88" s="222"/>
      <c r="L88" s="223"/>
      <c r="M88" s="223"/>
      <c r="N88" s="437"/>
      <c r="O88" s="104">
        <f>F88*'4. Implementation Services'!$E$91</f>
        <v>0</v>
      </c>
      <c r="P88" s="104">
        <f>G88*'4. Implementation Services'!$E$91</f>
        <v>0</v>
      </c>
      <c r="Q88" s="104">
        <f>H88*'4. Implementation Services'!$E$91</f>
        <v>0</v>
      </c>
      <c r="R88" s="104">
        <f>I88*'4. Implementation Services'!$E$91</f>
        <v>0</v>
      </c>
      <c r="S88" s="104">
        <f>J88*'4. Implementation Services'!$E$91</f>
        <v>0</v>
      </c>
      <c r="T88" s="104">
        <f>K88*'4. Implementation Services'!$E$91</f>
        <v>0</v>
      </c>
      <c r="U88" s="104">
        <f>L88*'4. Implementation Services'!$E$91</f>
        <v>0</v>
      </c>
      <c r="V88" s="104">
        <f>M88*'4. Implementation Services'!$E$91</f>
        <v>0</v>
      </c>
      <c r="W88" s="101">
        <f t="shared" si="35"/>
        <v>0</v>
      </c>
      <c r="X88" s="100">
        <f t="shared" si="36"/>
        <v>0</v>
      </c>
      <c r="Y88" s="100">
        <f t="shared" si="37"/>
        <v>0</v>
      </c>
    </row>
    <row r="89" spans="1:31" ht="13" thickBot="1" x14ac:dyDescent="0.3">
      <c r="A89" s="237"/>
      <c r="B89" s="237"/>
      <c r="C89" s="242"/>
      <c r="D89" s="410"/>
      <c r="E89" s="431"/>
      <c r="F89" s="226"/>
      <c r="G89" s="226"/>
      <c r="H89" s="226"/>
      <c r="I89" s="226"/>
      <c r="J89" s="226"/>
      <c r="K89" s="226"/>
      <c r="L89" s="227"/>
      <c r="M89" s="227"/>
      <c r="N89" s="437"/>
      <c r="O89" s="104">
        <f>F89*'4. Implementation Services'!$E$91</f>
        <v>0</v>
      </c>
      <c r="P89" s="104">
        <f>G89*'4. Implementation Services'!$E$91</f>
        <v>0</v>
      </c>
      <c r="Q89" s="104">
        <f>H89*'4. Implementation Services'!$E$91</f>
        <v>0</v>
      </c>
      <c r="R89" s="104">
        <f>I89*'4. Implementation Services'!$E$91</f>
        <v>0</v>
      </c>
      <c r="S89" s="104">
        <f>J89*'4. Implementation Services'!$E$91</f>
        <v>0</v>
      </c>
      <c r="T89" s="104">
        <f>K89*'4. Implementation Services'!$E$91</f>
        <v>0</v>
      </c>
      <c r="U89" s="104">
        <f>L89*'4. Implementation Services'!$E$91</f>
        <v>0</v>
      </c>
      <c r="V89" s="104">
        <f>M89*'4. Implementation Services'!$E$91</f>
        <v>0</v>
      </c>
      <c r="W89" s="112">
        <f t="shared" si="35"/>
        <v>0</v>
      </c>
      <c r="X89" s="111">
        <f t="shared" si="36"/>
        <v>0</v>
      </c>
      <c r="Y89" s="111">
        <f t="shared" si="37"/>
        <v>0</v>
      </c>
    </row>
    <row r="90" spans="1:31" ht="13.5" thickTop="1" x14ac:dyDescent="0.25">
      <c r="A90" s="423" t="s">
        <v>305</v>
      </c>
      <c r="B90" s="424"/>
      <c r="C90" s="424"/>
      <c r="D90" s="122"/>
      <c r="E90" s="123">
        <f t="shared" ref="E90" si="38">SUM(E8:E88)</f>
        <v>1</v>
      </c>
      <c r="F90" s="123">
        <f>SUM(F8:F89)</f>
        <v>0</v>
      </c>
      <c r="G90" s="123">
        <f t="shared" ref="G90:M90" si="39">SUM(G8:G89)</f>
        <v>0</v>
      </c>
      <c r="H90" s="123">
        <f t="shared" si="39"/>
        <v>0</v>
      </c>
      <c r="I90" s="123">
        <f t="shared" si="39"/>
        <v>0</v>
      </c>
      <c r="J90" s="123">
        <f t="shared" si="39"/>
        <v>0</v>
      </c>
      <c r="K90" s="123">
        <f t="shared" si="39"/>
        <v>0</v>
      </c>
      <c r="L90" s="123">
        <f t="shared" si="39"/>
        <v>0</v>
      </c>
      <c r="M90" s="123">
        <f t="shared" si="39"/>
        <v>0</v>
      </c>
      <c r="N90" s="123">
        <f>SUM(N8:N89)</f>
        <v>0</v>
      </c>
      <c r="O90" s="124">
        <f t="shared" ref="O90:Y90" si="40">SUM(O8:O89)</f>
        <v>0</v>
      </c>
      <c r="P90" s="124">
        <f t="shared" si="40"/>
        <v>0</v>
      </c>
      <c r="Q90" s="124">
        <f t="shared" si="40"/>
        <v>0</v>
      </c>
      <c r="R90" s="124">
        <f t="shared" si="40"/>
        <v>0</v>
      </c>
      <c r="S90" s="124">
        <f t="shared" si="40"/>
        <v>0</v>
      </c>
      <c r="T90" s="124">
        <f t="shared" si="40"/>
        <v>0</v>
      </c>
      <c r="U90" s="124">
        <f t="shared" si="40"/>
        <v>0</v>
      </c>
      <c r="V90" s="124">
        <f t="shared" si="40"/>
        <v>0</v>
      </c>
      <c r="W90" s="125">
        <f t="shared" si="40"/>
        <v>0</v>
      </c>
      <c r="X90" s="124">
        <f t="shared" si="40"/>
        <v>0</v>
      </c>
      <c r="Y90" s="124">
        <f t="shared" si="40"/>
        <v>0</v>
      </c>
    </row>
    <row r="91" spans="1:31" x14ac:dyDescent="0.25">
      <c r="A91" s="130"/>
      <c r="C91" s="130"/>
      <c r="D91" s="130"/>
      <c r="E91" s="130"/>
      <c r="F91" s="130"/>
      <c r="G91" s="130"/>
      <c r="H91" s="130"/>
      <c r="I91" s="130"/>
      <c r="J91" s="130"/>
      <c r="K91" s="130"/>
      <c r="L91" s="130"/>
      <c r="M91" s="130"/>
      <c r="N91" s="131"/>
      <c r="O91" s="130"/>
      <c r="P91" s="130"/>
      <c r="Q91" s="130"/>
      <c r="R91" s="130"/>
      <c r="S91" s="130"/>
      <c r="T91" s="130"/>
      <c r="U91" s="130"/>
      <c r="V91" s="130"/>
      <c r="W91" s="131"/>
      <c r="X91" s="107">
        <v>0.15</v>
      </c>
      <c r="Y91" s="131"/>
    </row>
    <row r="92" spans="1:31" ht="31.9" customHeight="1" thickBot="1" x14ac:dyDescent="0.3">
      <c r="A92" s="130"/>
      <c r="B92" s="130"/>
      <c r="C92" s="130"/>
      <c r="D92" s="130"/>
      <c r="E92" s="130"/>
      <c r="F92" s="130"/>
      <c r="G92" s="130"/>
      <c r="H92" s="130"/>
      <c r="I92" s="130"/>
      <c r="J92" s="130"/>
      <c r="K92" s="130"/>
      <c r="L92" s="130"/>
      <c r="M92" s="130"/>
      <c r="N92" s="131"/>
      <c r="O92" s="130"/>
      <c r="P92" s="130"/>
      <c r="Q92" s="130"/>
      <c r="R92" s="130"/>
      <c r="S92" s="130"/>
      <c r="T92" s="130"/>
      <c r="U92" s="130"/>
      <c r="V92" s="130"/>
      <c r="W92" s="131"/>
      <c r="X92" s="107"/>
      <c r="Y92" s="131"/>
    </row>
    <row r="93" spans="1:31" ht="13.5" thickBot="1" x14ac:dyDescent="0.3">
      <c r="A93" s="420" t="s">
        <v>306</v>
      </c>
      <c r="B93" s="421"/>
      <c r="C93" s="421"/>
      <c r="D93" s="421"/>
      <c r="E93" s="421"/>
      <c r="F93" s="421"/>
      <c r="G93" s="421"/>
      <c r="H93" s="421"/>
      <c r="I93" s="421"/>
      <c r="J93" s="421"/>
      <c r="K93" s="421"/>
      <c r="L93" s="421"/>
      <c r="M93" s="421"/>
      <c r="N93" s="421"/>
      <c r="O93" s="421"/>
      <c r="P93" s="421"/>
      <c r="Q93" s="421"/>
      <c r="R93" s="421"/>
      <c r="S93" s="421"/>
      <c r="T93" s="421"/>
      <c r="U93" s="421"/>
      <c r="V93" s="421"/>
      <c r="W93" s="421"/>
      <c r="X93" s="421"/>
      <c r="Y93" s="422"/>
    </row>
    <row r="94" spans="1:31" ht="81" customHeight="1" thickBot="1" x14ac:dyDescent="0.3">
      <c r="A94" s="137" t="s">
        <v>288</v>
      </c>
      <c r="B94" s="138" t="s">
        <v>289</v>
      </c>
      <c r="C94" s="138" t="s">
        <v>290</v>
      </c>
      <c r="D94" s="138" t="s">
        <v>291</v>
      </c>
      <c r="E94" s="138" t="s">
        <v>292</v>
      </c>
      <c r="F94" s="139" t="s">
        <v>293</v>
      </c>
      <c r="G94" s="139" t="s">
        <v>294</v>
      </c>
      <c r="H94" s="139" t="s">
        <v>295</v>
      </c>
      <c r="I94" s="139" t="s">
        <v>296</v>
      </c>
      <c r="J94" s="139" t="s">
        <v>297</v>
      </c>
      <c r="K94" s="139" t="s">
        <v>298</v>
      </c>
      <c r="L94" s="139" t="s">
        <v>299</v>
      </c>
      <c r="M94" s="139" t="s">
        <v>300</v>
      </c>
      <c r="N94" s="138" t="s">
        <v>301</v>
      </c>
      <c r="O94" s="139" t="s">
        <v>48</v>
      </c>
      <c r="P94" s="139" t="s">
        <v>49</v>
      </c>
      <c r="Q94" s="139" t="s">
        <v>50</v>
      </c>
      <c r="R94" s="139" t="s">
        <v>51</v>
      </c>
      <c r="S94" s="139" t="s">
        <v>52</v>
      </c>
      <c r="T94" s="139" t="s">
        <v>53</v>
      </c>
      <c r="U94" s="139" t="s">
        <v>54</v>
      </c>
      <c r="V94" s="140" t="s">
        <v>55</v>
      </c>
      <c r="W94" s="141" t="s">
        <v>302</v>
      </c>
      <c r="X94" s="139" t="s">
        <v>303</v>
      </c>
      <c r="Y94" s="142" t="s">
        <v>304</v>
      </c>
    </row>
    <row r="95" spans="1:31" ht="20.65" customHeight="1" x14ac:dyDescent="0.25">
      <c r="A95" s="263">
        <v>53</v>
      </c>
      <c r="B95" s="134">
        <v>1</v>
      </c>
      <c r="C95" s="121" t="s">
        <v>189</v>
      </c>
      <c r="D95" s="410" t="s">
        <v>190</v>
      </c>
      <c r="E95" s="431">
        <v>0.1</v>
      </c>
      <c r="F95" s="220"/>
      <c r="G95" s="220"/>
      <c r="H95" s="220"/>
      <c r="I95" s="220"/>
      <c r="J95" s="220"/>
      <c r="K95" s="220"/>
      <c r="L95" s="221"/>
      <c r="M95" s="221"/>
      <c r="N95" s="437">
        <f>SUM(F95:M107)</f>
        <v>0</v>
      </c>
      <c r="O95" s="104">
        <f>F95*'4. Implementation Services'!$E$182</f>
        <v>0</v>
      </c>
      <c r="P95" s="104">
        <f>G95*'4. Implementation Services'!$E$182</f>
        <v>0</v>
      </c>
      <c r="Q95" s="104">
        <f>H95*'4. Implementation Services'!$E$182</f>
        <v>0</v>
      </c>
      <c r="R95" s="104">
        <f>I95*'4. Implementation Services'!$E$182</f>
        <v>0</v>
      </c>
      <c r="S95" s="104">
        <f>J95*'4. Implementation Services'!$E$182</f>
        <v>0</v>
      </c>
      <c r="T95" s="104">
        <f>K95*'4. Implementation Services'!$E$182</f>
        <v>0</v>
      </c>
      <c r="U95" s="104">
        <f>L95*'4. Implementation Services'!$E$182</f>
        <v>0</v>
      </c>
      <c r="V95" s="104">
        <f>M95*'4. Implementation Services'!$E$182</f>
        <v>0</v>
      </c>
      <c r="W95" s="105">
        <f t="shared" ref="W95" si="41">SUM(O95:V95)</f>
        <v>0</v>
      </c>
      <c r="X95" s="104">
        <f t="shared" ref="X95:X96" si="42">W95*Retention</f>
        <v>0</v>
      </c>
      <c r="Y95" s="104">
        <f t="shared" ref="Y95:Y96" si="43">W95-X95</f>
        <v>0</v>
      </c>
    </row>
    <row r="96" spans="1:31" x14ac:dyDescent="0.25">
      <c r="A96" s="230">
        <v>54</v>
      </c>
      <c r="B96" s="135">
        <v>2</v>
      </c>
      <c r="C96" s="120" t="s">
        <v>191</v>
      </c>
      <c r="D96" s="410"/>
      <c r="E96" s="431"/>
      <c r="F96" s="222"/>
      <c r="G96" s="222"/>
      <c r="H96" s="222"/>
      <c r="I96" s="222"/>
      <c r="J96" s="222"/>
      <c r="K96" s="222"/>
      <c r="L96" s="223"/>
      <c r="M96" s="223"/>
      <c r="N96" s="437"/>
      <c r="O96" s="104">
        <f>F96*'4. Implementation Services'!$E$182</f>
        <v>0</v>
      </c>
      <c r="P96" s="104">
        <f>G96*'4. Implementation Services'!$E$182</f>
        <v>0</v>
      </c>
      <c r="Q96" s="104">
        <f>H96*'4. Implementation Services'!$E$182</f>
        <v>0</v>
      </c>
      <c r="R96" s="104">
        <f>I96*'4. Implementation Services'!$E$182</f>
        <v>0</v>
      </c>
      <c r="S96" s="104">
        <f>J96*'4. Implementation Services'!$E$182</f>
        <v>0</v>
      </c>
      <c r="T96" s="104">
        <f>K96*'4. Implementation Services'!$E$182</f>
        <v>0</v>
      </c>
      <c r="U96" s="104">
        <f>L96*'4. Implementation Services'!$E$182</f>
        <v>0</v>
      </c>
      <c r="V96" s="104">
        <f>M96*'4. Implementation Services'!$E$182</f>
        <v>0</v>
      </c>
      <c r="W96" s="101">
        <f t="shared" ref="W96" si="44">SUM(O96:V96)</f>
        <v>0</v>
      </c>
      <c r="X96" s="100">
        <f t="shared" si="42"/>
        <v>0</v>
      </c>
      <c r="Y96" s="100">
        <f t="shared" si="43"/>
        <v>0</v>
      </c>
      <c r="Z96" s="126"/>
      <c r="AA96" s="126"/>
      <c r="AB96" s="126"/>
      <c r="AC96" s="126"/>
      <c r="AD96" s="126"/>
      <c r="AE96" s="126"/>
    </row>
    <row r="97" spans="1:31" x14ac:dyDescent="0.25">
      <c r="A97" s="230">
        <v>55</v>
      </c>
      <c r="B97" s="136">
        <v>3</v>
      </c>
      <c r="C97" s="120" t="s">
        <v>192</v>
      </c>
      <c r="D97" s="410"/>
      <c r="E97" s="431"/>
      <c r="F97" s="222"/>
      <c r="G97" s="222"/>
      <c r="H97" s="222"/>
      <c r="I97" s="222"/>
      <c r="J97" s="222"/>
      <c r="K97" s="222"/>
      <c r="L97" s="223"/>
      <c r="M97" s="223"/>
      <c r="N97" s="437"/>
      <c r="O97" s="104">
        <f>F97*'4. Implementation Services'!$E$182</f>
        <v>0</v>
      </c>
      <c r="P97" s="104">
        <f>G97*'4. Implementation Services'!$E$182</f>
        <v>0</v>
      </c>
      <c r="Q97" s="104">
        <f>H97*'4. Implementation Services'!$E$182</f>
        <v>0</v>
      </c>
      <c r="R97" s="104">
        <f>I97*'4. Implementation Services'!$E$182</f>
        <v>0</v>
      </c>
      <c r="S97" s="104">
        <f>J97*'4. Implementation Services'!$E$182</f>
        <v>0</v>
      </c>
      <c r="T97" s="104">
        <f>K97*'4. Implementation Services'!$E$182</f>
        <v>0</v>
      </c>
      <c r="U97" s="104">
        <f>L97*'4. Implementation Services'!$E$182</f>
        <v>0</v>
      </c>
      <c r="V97" s="104">
        <f>M97*'4. Implementation Services'!$E$182</f>
        <v>0</v>
      </c>
      <c r="W97" s="101">
        <f t="shared" ref="W97" si="45">SUM(O97:V97)</f>
        <v>0</v>
      </c>
      <c r="X97" s="100">
        <f t="shared" ref="X97" si="46">W97*Retention</f>
        <v>0</v>
      </c>
      <c r="Y97" s="100">
        <f t="shared" ref="Y97" si="47">W97-X97</f>
        <v>0</v>
      </c>
      <c r="Z97" s="126"/>
      <c r="AA97" s="126"/>
      <c r="AB97" s="126"/>
      <c r="AC97" s="126"/>
      <c r="AD97" s="126"/>
      <c r="AE97" s="126"/>
    </row>
    <row r="98" spans="1:31" x14ac:dyDescent="0.25">
      <c r="A98" s="230">
        <v>56</v>
      </c>
      <c r="B98" s="136">
        <v>4</v>
      </c>
      <c r="C98" s="120" t="s">
        <v>193</v>
      </c>
      <c r="D98" s="410"/>
      <c r="E98" s="431"/>
      <c r="F98" s="222"/>
      <c r="G98" s="222"/>
      <c r="H98" s="222"/>
      <c r="I98" s="222"/>
      <c r="J98" s="222"/>
      <c r="K98" s="222"/>
      <c r="L98" s="223"/>
      <c r="M98" s="223"/>
      <c r="N98" s="437"/>
      <c r="O98" s="104">
        <f>F98*'4. Implementation Services'!$E$182</f>
        <v>0</v>
      </c>
      <c r="P98" s="104">
        <f>G98*'4. Implementation Services'!$E$182</f>
        <v>0</v>
      </c>
      <c r="Q98" s="104">
        <f>H98*'4. Implementation Services'!$E$182</f>
        <v>0</v>
      </c>
      <c r="R98" s="104">
        <f>I98*'4. Implementation Services'!$E$182</f>
        <v>0</v>
      </c>
      <c r="S98" s="104">
        <f>J98*'4. Implementation Services'!$E$182</f>
        <v>0</v>
      </c>
      <c r="T98" s="104">
        <f>K98*'4. Implementation Services'!$E$182</f>
        <v>0</v>
      </c>
      <c r="U98" s="104">
        <f>L98*'4. Implementation Services'!$E$182</f>
        <v>0</v>
      </c>
      <c r="V98" s="104">
        <f>M98*'4. Implementation Services'!$E$182</f>
        <v>0</v>
      </c>
      <c r="W98" s="101">
        <f t="shared" ref="W98:W99" si="48">SUM(O98:V98)</f>
        <v>0</v>
      </c>
      <c r="X98" s="100">
        <f t="shared" ref="X98:X99" si="49">W98*Retention</f>
        <v>0</v>
      </c>
      <c r="Y98" s="100">
        <f t="shared" ref="Y98:Y99" si="50">W98-X98</f>
        <v>0</v>
      </c>
      <c r="Z98" s="126"/>
      <c r="AA98" s="126"/>
      <c r="AB98" s="126"/>
      <c r="AC98" s="126"/>
      <c r="AD98" s="126"/>
      <c r="AE98" s="126"/>
    </row>
    <row r="99" spans="1:31" ht="20" x14ac:dyDescent="0.25">
      <c r="A99" s="230">
        <v>57</v>
      </c>
      <c r="B99" s="136">
        <v>5</v>
      </c>
      <c r="C99" s="120" t="s">
        <v>194</v>
      </c>
      <c r="D99" s="410"/>
      <c r="E99" s="431"/>
      <c r="F99" s="222"/>
      <c r="G99" s="222"/>
      <c r="H99" s="222"/>
      <c r="I99" s="222"/>
      <c r="J99" s="222"/>
      <c r="K99" s="222"/>
      <c r="L99" s="223"/>
      <c r="M99" s="223"/>
      <c r="N99" s="437"/>
      <c r="O99" s="104">
        <f>F99*'4. Implementation Services'!$E$182</f>
        <v>0</v>
      </c>
      <c r="P99" s="104">
        <f>G99*'4. Implementation Services'!$E$182</f>
        <v>0</v>
      </c>
      <c r="Q99" s="104">
        <f>H99*'4. Implementation Services'!$E$182</f>
        <v>0</v>
      </c>
      <c r="R99" s="104">
        <f>I99*'4. Implementation Services'!$E$182</f>
        <v>0</v>
      </c>
      <c r="S99" s="104">
        <f>J99*'4. Implementation Services'!$E$182</f>
        <v>0</v>
      </c>
      <c r="T99" s="104">
        <f>K99*'4. Implementation Services'!$E$182</f>
        <v>0</v>
      </c>
      <c r="U99" s="104">
        <f>L99*'4. Implementation Services'!$E$182</f>
        <v>0</v>
      </c>
      <c r="V99" s="104">
        <f>M99*'4. Implementation Services'!$E$182</f>
        <v>0</v>
      </c>
      <c r="W99" s="101">
        <f t="shared" si="48"/>
        <v>0</v>
      </c>
      <c r="X99" s="100">
        <f t="shared" si="49"/>
        <v>0</v>
      </c>
      <c r="Y99" s="100">
        <f t="shared" si="50"/>
        <v>0</v>
      </c>
    </row>
    <row r="100" spans="1:31" x14ac:dyDescent="0.25">
      <c r="A100" s="230">
        <v>58</v>
      </c>
      <c r="B100" s="136">
        <v>6</v>
      </c>
      <c r="C100" s="120" t="s">
        <v>195</v>
      </c>
      <c r="D100" s="410"/>
      <c r="E100" s="431"/>
      <c r="F100" s="222"/>
      <c r="G100" s="222"/>
      <c r="H100" s="222"/>
      <c r="I100" s="222"/>
      <c r="J100" s="222"/>
      <c r="K100" s="222"/>
      <c r="L100" s="223"/>
      <c r="M100" s="223"/>
      <c r="N100" s="437"/>
      <c r="O100" s="104">
        <f>F100*'4. Implementation Services'!$E$182</f>
        <v>0</v>
      </c>
      <c r="P100" s="104">
        <f>G100*'4. Implementation Services'!$E$182</f>
        <v>0</v>
      </c>
      <c r="Q100" s="104">
        <f>H100*'4. Implementation Services'!$E$182</f>
        <v>0</v>
      </c>
      <c r="R100" s="104">
        <f>I100*'4. Implementation Services'!$E$182</f>
        <v>0</v>
      </c>
      <c r="S100" s="104">
        <f>J100*'4. Implementation Services'!$E$182</f>
        <v>0</v>
      </c>
      <c r="T100" s="104">
        <f>K100*'4. Implementation Services'!$E$182</f>
        <v>0</v>
      </c>
      <c r="U100" s="104">
        <f>L100*'4. Implementation Services'!$E$182</f>
        <v>0</v>
      </c>
      <c r="V100" s="104">
        <f>M100*'4. Implementation Services'!$E$182</f>
        <v>0</v>
      </c>
      <c r="W100" s="101">
        <f t="shared" ref="W100:W120" si="51">SUM(O100:V100)</f>
        <v>0</v>
      </c>
      <c r="X100" s="100">
        <f t="shared" ref="X100:X120" si="52">W100*Retention</f>
        <v>0</v>
      </c>
      <c r="Y100" s="100">
        <f t="shared" ref="Y100:Y120" si="53">W100-X100</f>
        <v>0</v>
      </c>
    </row>
    <row r="101" spans="1:31" x14ac:dyDescent="0.25">
      <c r="A101" s="230">
        <v>59</v>
      </c>
      <c r="B101" s="136">
        <v>7</v>
      </c>
      <c r="C101" s="120" t="s">
        <v>196</v>
      </c>
      <c r="D101" s="410"/>
      <c r="E101" s="431"/>
      <c r="F101" s="222"/>
      <c r="G101" s="222"/>
      <c r="H101" s="222"/>
      <c r="I101" s="222"/>
      <c r="J101" s="222"/>
      <c r="K101" s="222"/>
      <c r="L101" s="223"/>
      <c r="M101" s="223"/>
      <c r="N101" s="437"/>
      <c r="O101" s="104">
        <f>F101*'4. Implementation Services'!$E$182</f>
        <v>0</v>
      </c>
      <c r="P101" s="104">
        <f>G101*'4. Implementation Services'!$E$182</f>
        <v>0</v>
      </c>
      <c r="Q101" s="104">
        <f>H101*'4. Implementation Services'!$E$182</f>
        <v>0</v>
      </c>
      <c r="R101" s="104">
        <f>I101*'4. Implementation Services'!$E$182</f>
        <v>0</v>
      </c>
      <c r="S101" s="104">
        <f>J101*'4. Implementation Services'!$E$182</f>
        <v>0</v>
      </c>
      <c r="T101" s="104">
        <f>K101*'4. Implementation Services'!$E$182</f>
        <v>0</v>
      </c>
      <c r="U101" s="104">
        <f>L101*'4. Implementation Services'!$E$182</f>
        <v>0</v>
      </c>
      <c r="V101" s="104">
        <f>M101*'4. Implementation Services'!$E$182</f>
        <v>0</v>
      </c>
      <c r="W101" s="101">
        <f t="shared" si="51"/>
        <v>0</v>
      </c>
      <c r="X101" s="100">
        <f t="shared" si="52"/>
        <v>0</v>
      </c>
      <c r="Y101" s="100">
        <f t="shared" si="53"/>
        <v>0</v>
      </c>
    </row>
    <row r="102" spans="1:31" ht="20" x14ac:dyDescent="0.25">
      <c r="A102" s="230">
        <v>60</v>
      </c>
      <c r="B102" s="136">
        <v>8</v>
      </c>
      <c r="C102" s="120" t="s">
        <v>197</v>
      </c>
      <c r="D102" s="410"/>
      <c r="E102" s="431"/>
      <c r="F102" s="222"/>
      <c r="G102" s="222"/>
      <c r="H102" s="222"/>
      <c r="I102" s="222"/>
      <c r="J102" s="222"/>
      <c r="K102" s="222"/>
      <c r="L102" s="223"/>
      <c r="M102" s="223"/>
      <c r="N102" s="437"/>
      <c r="O102" s="104">
        <f>F102*'4. Implementation Services'!$E$182</f>
        <v>0</v>
      </c>
      <c r="P102" s="104">
        <f>G102*'4. Implementation Services'!$E$182</f>
        <v>0</v>
      </c>
      <c r="Q102" s="104">
        <f>H102*'4. Implementation Services'!$E$182</f>
        <v>0</v>
      </c>
      <c r="R102" s="104">
        <f>I102*'4. Implementation Services'!$E$182</f>
        <v>0</v>
      </c>
      <c r="S102" s="104">
        <f>J102*'4. Implementation Services'!$E$182</f>
        <v>0</v>
      </c>
      <c r="T102" s="104">
        <f>K102*'4. Implementation Services'!$E$182</f>
        <v>0</v>
      </c>
      <c r="U102" s="104">
        <f>L102*'4. Implementation Services'!$E$182</f>
        <v>0</v>
      </c>
      <c r="V102" s="104">
        <f>M102*'4. Implementation Services'!$E$182</f>
        <v>0</v>
      </c>
      <c r="W102" s="101">
        <f t="shared" si="51"/>
        <v>0</v>
      </c>
      <c r="X102" s="100">
        <f t="shared" si="52"/>
        <v>0</v>
      </c>
      <c r="Y102" s="100">
        <f t="shared" si="53"/>
        <v>0</v>
      </c>
    </row>
    <row r="103" spans="1:31" x14ac:dyDescent="0.25">
      <c r="A103" s="230"/>
      <c r="B103" s="230"/>
      <c r="C103" s="231" t="s">
        <v>172</v>
      </c>
      <c r="D103" s="410"/>
      <c r="E103" s="431"/>
      <c r="F103" s="222"/>
      <c r="G103" s="222"/>
      <c r="H103" s="222"/>
      <c r="I103" s="222"/>
      <c r="J103" s="222"/>
      <c r="K103" s="222"/>
      <c r="L103" s="223"/>
      <c r="M103" s="223"/>
      <c r="N103" s="437"/>
      <c r="O103" s="104">
        <f>F103*'4. Implementation Services'!$E$182</f>
        <v>0</v>
      </c>
      <c r="P103" s="104">
        <f>G103*'4. Implementation Services'!$E$182</f>
        <v>0</v>
      </c>
      <c r="Q103" s="104">
        <f>H103*'4. Implementation Services'!$E$182</f>
        <v>0</v>
      </c>
      <c r="R103" s="104">
        <f>I103*'4. Implementation Services'!$E$182</f>
        <v>0</v>
      </c>
      <c r="S103" s="104">
        <f>J103*'4. Implementation Services'!$E$182</f>
        <v>0</v>
      </c>
      <c r="T103" s="104">
        <f>K103*'4. Implementation Services'!$E$182</f>
        <v>0</v>
      </c>
      <c r="U103" s="104">
        <f>L103*'4. Implementation Services'!$E$182</f>
        <v>0</v>
      </c>
      <c r="V103" s="104">
        <f>M103*'4. Implementation Services'!$E$182</f>
        <v>0</v>
      </c>
      <c r="W103" s="101">
        <f t="shared" si="51"/>
        <v>0</v>
      </c>
      <c r="X103" s="100">
        <f t="shared" si="52"/>
        <v>0</v>
      </c>
      <c r="Y103" s="100">
        <f t="shared" si="53"/>
        <v>0</v>
      </c>
    </row>
    <row r="104" spans="1:31" x14ac:dyDescent="0.25">
      <c r="A104" s="230"/>
      <c r="B104" s="230"/>
      <c r="C104" s="231"/>
      <c r="D104" s="410"/>
      <c r="E104" s="431"/>
      <c r="F104" s="222"/>
      <c r="G104" s="222"/>
      <c r="H104" s="222"/>
      <c r="I104" s="222"/>
      <c r="J104" s="222"/>
      <c r="K104" s="222"/>
      <c r="L104" s="223"/>
      <c r="M104" s="223"/>
      <c r="N104" s="437"/>
      <c r="O104" s="104">
        <f>F104*'4. Implementation Services'!$E$182</f>
        <v>0</v>
      </c>
      <c r="P104" s="104">
        <f>G104*'4. Implementation Services'!$E$182</f>
        <v>0</v>
      </c>
      <c r="Q104" s="104">
        <f>H104*'4. Implementation Services'!$E$182</f>
        <v>0</v>
      </c>
      <c r="R104" s="104">
        <f>I104*'4. Implementation Services'!$E$182</f>
        <v>0</v>
      </c>
      <c r="S104" s="104">
        <f>J104*'4. Implementation Services'!$E$182</f>
        <v>0</v>
      </c>
      <c r="T104" s="104">
        <f>K104*'4. Implementation Services'!$E$182</f>
        <v>0</v>
      </c>
      <c r="U104" s="104">
        <f>L104*'4. Implementation Services'!$E$182</f>
        <v>0</v>
      </c>
      <c r="V104" s="104">
        <f>M104*'4. Implementation Services'!$E$182</f>
        <v>0</v>
      </c>
      <c r="W104" s="101">
        <f t="shared" si="51"/>
        <v>0</v>
      </c>
      <c r="X104" s="100">
        <f t="shared" si="52"/>
        <v>0</v>
      </c>
      <c r="Y104" s="100">
        <f t="shared" si="53"/>
        <v>0</v>
      </c>
    </row>
    <row r="105" spans="1:31" x14ac:dyDescent="0.25">
      <c r="A105" s="230"/>
      <c r="B105" s="230"/>
      <c r="C105" s="231"/>
      <c r="D105" s="410"/>
      <c r="E105" s="431"/>
      <c r="F105" s="222"/>
      <c r="G105" s="222"/>
      <c r="H105" s="222"/>
      <c r="I105" s="222"/>
      <c r="J105" s="222"/>
      <c r="K105" s="222"/>
      <c r="L105" s="223"/>
      <c r="M105" s="223"/>
      <c r="N105" s="437"/>
      <c r="O105" s="104">
        <f>F105*'4. Implementation Services'!$E$182</f>
        <v>0</v>
      </c>
      <c r="P105" s="104">
        <f>G105*'4. Implementation Services'!$E$182</f>
        <v>0</v>
      </c>
      <c r="Q105" s="104">
        <f>H105*'4. Implementation Services'!$E$182</f>
        <v>0</v>
      </c>
      <c r="R105" s="104">
        <f>I105*'4. Implementation Services'!$E$182</f>
        <v>0</v>
      </c>
      <c r="S105" s="104">
        <f>J105*'4. Implementation Services'!$E$182</f>
        <v>0</v>
      </c>
      <c r="T105" s="104">
        <f>K105*'4. Implementation Services'!$E$182</f>
        <v>0</v>
      </c>
      <c r="U105" s="104">
        <f>L105*'4. Implementation Services'!$E$182</f>
        <v>0</v>
      </c>
      <c r="V105" s="104">
        <f>M105*'4. Implementation Services'!$E$182</f>
        <v>0</v>
      </c>
      <c r="W105" s="101">
        <f t="shared" si="51"/>
        <v>0</v>
      </c>
      <c r="X105" s="100">
        <f t="shared" si="52"/>
        <v>0</v>
      </c>
      <c r="Y105" s="100">
        <f t="shared" si="53"/>
        <v>0</v>
      </c>
    </row>
    <row r="106" spans="1:31" x14ac:dyDescent="0.25">
      <c r="A106" s="230"/>
      <c r="B106" s="230"/>
      <c r="C106" s="231"/>
      <c r="D106" s="410"/>
      <c r="E106" s="431"/>
      <c r="F106" s="222"/>
      <c r="G106" s="222"/>
      <c r="H106" s="222"/>
      <c r="I106" s="222"/>
      <c r="J106" s="222"/>
      <c r="K106" s="222"/>
      <c r="L106" s="223"/>
      <c r="M106" s="223"/>
      <c r="N106" s="437"/>
      <c r="O106" s="104">
        <f>F106*'4. Implementation Services'!$E$182</f>
        <v>0</v>
      </c>
      <c r="P106" s="104">
        <f>G106*'4. Implementation Services'!$E$182</f>
        <v>0</v>
      </c>
      <c r="Q106" s="104">
        <f>H106*'4. Implementation Services'!$E$182</f>
        <v>0</v>
      </c>
      <c r="R106" s="104">
        <f>I106*'4. Implementation Services'!$E$182</f>
        <v>0</v>
      </c>
      <c r="S106" s="104">
        <f>J106*'4. Implementation Services'!$E$182</f>
        <v>0</v>
      </c>
      <c r="T106" s="104">
        <f>K106*'4. Implementation Services'!$E$182</f>
        <v>0</v>
      </c>
      <c r="U106" s="104">
        <f>L106*'4. Implementation Services'!$E$182</f>
        <v>0</v>
      </c>
      <c r="V106" s="104">
        <f>M106*'4. Implementation Services'!$E$182</f>
        <v>0</v>
      </c>
      <c r="W106" s="101">
        <f t="shared" si="51"/>
        <v>0</v>
      </c>
      <c r="X106" s="100">
        <f t="shared" si="52"/>
        <v>0</v>
      </c>
      <c r="Y106" s="100">
        <f t="shared" si="53"/>
        <v>0</v>
      </c>
    </row>
    <row r="107" spans="1:31" ht="13" thickBot="1" x14ac:dyDescent="0.3">
      <c r="A107" s="232"/>
      <c r="B107" s="232"/>
      <c r="C107" s="233"/>
      <c r="D107" s="411"/>
      <c r="E107" s="432"/>
      <c r="F107" s="224"/>
      <c r="G107" s="224"/>
      <c r="H107" s="224"/>
      <c r="I107" s="224"/>
      <c r="J107" s="224"/>
      <c r="K107" s="224"/>
      <c r="L107" s="225"/>
      <c r="M107" s="225"/>
      <c r="N107" s="438"/>
      <c r="O107" s="104">
        <f>F107*'4. Implementation Services'!$E$182</f>
        <v>0</v>
      </c>
      <c r="P107" s="104">
        <f>G107*'4. Implementation Services'!$E$182</f>
        <v>0</v>
      </c>
      <c r="Q107" s="104">
        <f>H107*'4. Implementation Services'!$E$182</f>
        <v>0</v>
      </c>
      <c r="R107" s="104">
        <f>I107*'4. Implementation Services'!$E$182</f>
        <v>0</v>
      </c>
      <c r="S107" s="104">
        <f>J107*'4. Implementation Services'!$E$182</f>
        <v>0</v>
      </c>
      <c r="T107" s="104">
        <f>K107*'4. Implementation Services'!$E$182</f>
        <v>0</v>
      </c>
      <c r="U107" s="104">
        <f>L107*'4. Implementation Services'!$E$182</f>
        <v>0</v>
      </c>
      <c r="V107" s="104">
        <f>M107*'4. Implementation Services'!$E$182</f>
        <v>0</v>
      </c>
      <c r="W107" s="112">
        <f t="shared" si="51"/>
        <v>0</v>
      </c>
      <c r="X107" s="111">
        <f t="shared" si="52"/>
        <v>0</v>
      </c>
      <c r="Y107" s="111">
        <f t="shared" si="53"/>
        <v>0</v>
      </c>
    </row>
    <row r="108" spans="1:31" x14ac:dyDescent="0.25">
      <c r="A108" s="234">
        <v>61</v>
      </c>
      <c r="B108" s="235">
        <v>9</v>
      </c>
      <c r="C108" s="121" t="s">
        <v>198</v>
      </c>
      <c r="D108" s="410" t="s">
        <v>199</v>
      </c>
      <c r="E108" s="431">
        <v>0.1</v>
      </c>
      <c r="F108" s="220"/>
      <c r="G108" s="220"/>
      <c r="H108" s="220"/>
      <c r="I108" s="220"/>
      <c r="J108" s="220"/>
      <c r="K108" s="220"/>
      <c r="L108" s="221"/>
      <c r="M108" s="221"/>
      <c r="N108" s="437">
        <f>SUM(F108:M124)</f>
        <v>0</v>
      </c>
      <c r="O108" s="104">
        <f>F108*'4. Implementation Services'!$E$182</f>
        <v>0</v>
      </c>
      <c r="P108" s="104">
        <f>G108*'4. Implementation Services'!$E$182</f>
        <v>0</v>
      </c>
      <c r="Q108" s="104">
        <f>H108*'4. Implementation Services'!$E$182</f>
        <v>0</v>
      </c>
      <c r="R108" s="104">
        <f>I108*'4. Implementation Services'!$E$182</f>
        <v>0</v>
      </c>
      <c r="S108" s="104">
        <f>J108*'4. Implementation Services'!$E$182</f>
        <v>0</v>
      </c>
      <c r="T108" s="104">
        <f>K108*'4. Implementation Services'!$E$182</f>
        <v>0</v>
      </c>
      <c r="U108" s="104">
        <f>L108*'4. Implementation Services'!$E$182</f>
        <v>0</v>
      </c>
      <c r="V108" s="104">
        <f>M108*'4. Implementation Services'!$E$182</f>
        <v>0</v>
      </c>
      <c r="W108" s="110">
        <f t="shared" si="51"/>
        <v>0</v>
      </c>
      <c r="X108" s="109">
        <f t="shared" si="52"/>
        <v>0</v>
      </c>
      <c r="Y108" s="117">
        <f t="shared" si="53"/>
        <v>0</v>
      </c>
    </row>
    <row r="109" spans="1:31" x14ac:dyDescent="0.25">
      <c r="A109" s="230">
        <v>62</v>
      </c>
      <c r="B109" s="230">
        <v>10</v>
      </c>
      <c r="C109" s="120" t="s">
        <v>200</v>
      </c>
      <c r="D109" s="410"/>
      <c r="E109" s="431"/>
      <c r="F109" s="222"/>
      <c r="G109" s="222"/>
      <c r="H109" s="222"/>
      <c r="I109" s="222"/>
      <c r="J109" s="222"/>
      <c r="K109" s="222"/>
      <c r="L109" s="223"/>
      <c r="M109" s="223"/>
      <c r="N109" s="437"/>
      <c r="O109" s="104">
        <f>F109*'4. Implementation Services'!$E$182</f>
        <v>0</v>
      </c>
      <c r="P109" s="104">
        <f>G109*'4. Implementation Services'!$E$182</f>
        <v>0</v>
      </c>
      <c r="Q109" s="104">
        <f>H109*'4. Implementation Services'!$E$182</f>
        <v>0</v>
      </c>
      <c r="R109" s="104">
        <f>I109*'4. Implementation Services'!$E$182</f>
        <v>0</v>
      </c>
      <c r="S109" s="104">
        <f>J109*'4. Implementation Services'!$E$182</f>
        <v>0</v>
      </c>
      <c r="T109" s="104">
        <f>K109*'4. Implementation Services'!$E$182</f>
        <v>0</v>
      </c>
      <c r="U109" s="104">
        <f>L109*'4. Implementation Services'!$E$182</f>
        <v>0</v>
      </c>
      <c r="V109" s="104">
        <f>M109*'4. Implementation Services'!$E$182</f>
        <v>0</v>
      </c>
      <c r="W109" s="101">
        <f t="shared" si="51"/>
        <v>0</v>
      </c>
      <c r="X109" s="100">
        <f t="shared" si="52"/>
        <v>0</v>
      </c>
      <c r="Y109" s="100">
        <f t="shared" si="53"/>
        <v>0</v>
      </c>
    </row>
    <row r="110" spans="1:31" x14ac:dyDescent="0.25">
      <c r="A110" s="230">
        <v>63</v>
      </c>
      <c r="B110" s="230">
        <v>11</v>
      </c>
      <c r="C110" s="120" t="s">
        <v>201</v>
      </c>
      <c r="D110" s="410"/>
      <c r="E110" s="431"/>
      <c r="F110" s="222"/>
      <c r="G110" s="222"/>
      <c r="H110" s="222"/>
      <c r="I110" s="222"/>
      <c r="J110" s="222"/>
      <c r="K110" s="222"/>
      <c r="L110" s="223"/>
      <c r="M110" s="223"/>
      <c r="N110" s="437"/>
      <c r="O110" s="104">
        <f>F110*'4. Implementation Services'!$E$182</f>
        <v>0</v>
      </c>
      <c r="P110" s="104">
        <f>G110*'4. Implementation Services'!$E$182</f>
        <v>0</v>
      </c>
      <c r="Q110" s="104">
        <f>H110*'4. Implementation Services'!$E$182</f>
        <v>0</v>
      </c>
      <c r="R110" s="104">
        <f>I110*'4. Implementation Services'!$E$182</f>
        <v>0</v>
      </c>
      <c r="S110" s="104">
        <f>J110*'4. Implementation Services'!$E$182</f>
        <v>0</v>
      </c>
      <c r="T110" s="104">
        <f>K110*'4. Implementation Services'!$E$182</f>
        <v>0</v>
      </c>
      <c r="U110" s="104">
        <f>L110*'4. Implementation Services'!$E$182</f>
        <v>0</v>
      </c>
      <c r="V110" s="104">
        <f>M110*'4. Implementation Services'!$E$182</f>
        <v>0</v>
      </c>
      <c r="W110" s="101">
        <f t="shared" si="51"/>
        <v>0</v>
      </c>
      <c r="X110" s="100">
        <f t="shared" si="52"/>
        <v>0</v>
      </c>
      <c r="Y110" s="100">
        <f t="shared" si="53"/>
        <v>0</v>
      </c>
    </row>
    <row r="111" spans="1:31" x14ac:dyDescent="0.25">
      <c r="A111" s="230">
        <v>64</v>
      </c>
      <c r="B111" s="230">
        <v>12</v>
      </c>
      <c r="C111" s="120" t="s">
        <v>202</v>
      </c>
      <c r="D111" s="410"/>
      <c r="E111" s="431"/>
      <c r="F111" s="222"/>
      <c r="G111" s="222"/>
      <c r="H111" s="222"/>
      <c r="I111" s="222"/>
      <c r="J111" s="222"/>
      <c r="K111" s="222"/>
      <c r="L111" s="223"/>
      <c r="M111" s="223"/>
      <c r="N111" s="437"/>
      <c r="O111" s="104">
        <f>F111*'4. Implementation Services'!$E$182</f>
        <v>0</v>
      </c>
      <c r="P111" s="104">
        <f>G111*'4. Implementation Services'!$E$182</f>
        <v>0</v>
      </c>
      <c r="Q111" s="104">
        <f>H111*'4. Implementation Services'!$E$182</f>
        <v>0</v>
      </c>
      <c r="R111" s="104">
        <f>I111*'4. Implementation Services'!$E$182</f>
        <v>0</v>
      </c>
      <c r="S111" s="104">
        <f>J111*'4. Implementation Services'!$E$182</f>
        <v>0</v>
      </c>
      <c r="T111" s="104">
        <f>K111*'4. Implementation Services'!$E$182</f>
        <v>0</v>
      </c>
      <c r="U111" s="104">
        <f>L111*'4. Implementation Services'!$E$182</f>
        <v>0</v>
      </c>
      <c r="V111" s="104">
        <f>M111*'4. Implementation Services'!$E$182</f>
        <v>0</v>
      </c>
      <c r="W111" s="101">
        <f t="shared" si="51"/>
        <v>0</v>
      </c>
      <c r="X111" s="100">
        <f t="shared" si="52"/>
        <v>0</v>
      </c>
      <c r="Y111" s="100">
        <f t="shared" si="53"/>
        <v>0</v>
      </c>
    </row>
    <row r="112" spans="1:31" x14ac:dyDescent="0.25">
      <c r="A112" s="230">
        <v>65</v>
      </c>
      <c r="B112" s="230">
        <v>13</v>
      </c>
      <c r="C112" s="120" t="s">
        <v>203</v>
      </c>
      <c r="D112" s="410"/>
      <c r="E112" s="431"/>
      <c r="F112" s="222"/>
      <c r="G112" s="222"/>
      <c r="H112" s="222"/>
      <c r="I112" s="222"/>
      <c r="J112" s="222"/>
      <c r="K112" s="222"/>
      <c r="L112" s="223"/>
      <c r="M112" s="223"/>
      <c r="N112" s="437"/>
      <c r="O112" s="104">
        <f>F112*'4. Implementation Services'!$E$182</f>
        <v>0</v>
      </c>
      <c r="P112" s="104">
        <f>G112*'4. Implementation Services'!$E$182</f>
        <v>0</v>
      </c>
      <c r="Q112" s="104">
        <f>H112*'4. Implementation Services'!$E$182</f>
        <v>0</v>
      </c>
      <c r="R112" s="104">
        <f>I112*'4. Implementation Services'!$E$182</f>
        <v>0</v>
      </c>
      <c r="S112" s="104">
        <f>J112*'4. Implementation Services'!$E$182</f>
        <v>0</v>
      </c>
      <c r="T112" s="104">
        <f>K112*'4. Implementation Services'!$E$182</f>
        <v>0</v>
      </c>
      <c r="U112" s="104">
        <f>L112*'4. Implementation Services'!$E$182</f>
        <v>0</v>
      </c>
      <c r="V112" s="104">
        <f>M112*'4. Implementation Services'!$E$182</f>
        <v>0</v>
      </c>
      <c r="W112" s="101">
        <f t="shared" si="51"/>
        <v>0</v>
      </c>
      <c r="X112" s="100">
        <f t="shared" si="52"/>
        <v>0</v>
      </c>
      <c r="Y112" s="100">
        <f t="shared" si="53"/>
        <v>0</v>
      </c>
    </row>
    <row r="113" spans="1:25" ht="20" x14ac:dyDescent="0.25">
      <c r="A113" s="230">
        <v>66</v>
      </c>
      <c r="B113" s="230">
        <v>14</v>
      </c>
      <c r="C113" s="120" t="s">
        <v>204</v>
      </c>
      <c r="D113" s="410"/>
      <c r="E113" s="431"/>
      <c r="F113" s="222"/>
      <c r="G113" s="222"/>
      <c r="H113" s="222"/>
      <c r="I113" s="222"/>
      <c r="J113" s="222"/>
      <c r="K113" s="222"/>
      <c r="L113" s="223"/>
      <c r="M113" s="223"/>
      <c r="N113" s="437"/>
      <c r="O113" s="104">
        <f>F113*'4. Implementation Services'!$E$182</f>
        <v>0</v>
      </c>
      <c r="P113" s="104">
        <f>G113*'4. Implementation Services'!$E$182</f>
        <v>0</v>
      </c>
      <c r="Q113" s="104">
        <f>H113*'4. Implementation Services'!$E$182</f>
        <v>0</v>
      </c>
      <c r="R113" s="104">
        <f>I113*'4. Implementation Services'!$E$182</f>
        <v>0</v>
      </c>
      <c r="S113" s="104">
        <f>J113*'4. Implementation Services'!$E$182</f>
        <v>0</v>
      </c>
      <c r="T113" s="104">
        <f>K113*'4. Implementation Services'!$E$182</f>
        <v>0</v>
      </c>
      <c r="U113" s="104">
        <f>L113*'4. Implementation Services'!$E$182</f>
        <v>0</v>
      </c>
      <c r="V113" s="104">
        <f>M113*'4. Implementation Services'!$E$182</f>
        <v>0</v>
      </c>
      <c r="W113" s="101">
        <f t="shared" si="51"/>
        <v>0</v>
      </c>
      <c r="X113" s="100">
        <f t="shared" si="52"/>
        <v>0</v>
      </c>
      <c r="Y113" s="100">
        <f t="shared" si="53"/>
        <v>0</v>
      </c>
    </row>
    <row r="114" spans="1:25" ht="20" x14ac:dyDescent="0.25">
      <c r="A114" s="230">
        <v>67</v>
      </c>
      <c r="B114" s="230">
        <v>15</v>
      </c>
      <c r="C114" s="120" t="s">
        <v>205</v>
      </c>
      <c r="D114" s="410"/>
      <c r="E114" s="431"/>
      <c r="F114" s="222"/>
      <c r="G114" s="222"/>
      <c r="H114" s="222"/>
      <c r="I114" s="222"/>
      <c r="J114" s="222"/>
      <c r="K114" s="222"/>
      <c r="L114" s="223"/>
      <c r="M114" s="223"/>
      <c r="N114" s="437"/>
      <c r="O114" s="104">
        <f>F114*'4. Implementation Services'!$E$182</f>
        <v>0</v>
      </c>
      <c r="P114" s="104">
        <f>G114*'4. Implementation Services'!$E$182</f>
        <v>0</v>
      </c>
      <c r="Q114" s="104">
        <f>H114*'4. Implementation Services'!$E$182</f>
        <v>0</v>
      </c>
      <c r="R114" s="104">
        <f>I114*'4. Implementation Services'!$E$182</f>
        <v>0</v>
      </c>
      <c r="S114" s="104">
        <f>J114*'4. Implementation Services'!$E$182</f>
        <v>0</v>
      </c>
      <c r="T114" s="104">
        <f>K114*'4. Implementation Services'!$E$182</f>
        <v>0</v>
      </c>
      <c r="U114" s="104">
        <f>L114*'4. Implementation Services'!$E$182</f>
        <v>0</v>
      </c>
      <c r="V114" s="104">
        <f>M114*'4. Implementation Services'!$E$182</f>
        <v>0</v>
      </c>
      <c r="W114" s="101">
        <f t="shared" si="51"/>
        <v>0</v>
      </c>
      <c r="X114" s="100">
        <f t="shared" si="52"/>
        <v>0</v>
      </c>
      <c r="Y114" s="100">
        <f t="shared" si="53"/>
        <v>0</v>
      </c>
    </row>
    <row r="115" spans="1:25" x14ac:dyDescent="0.25">
      <c r="A115" s="230">
        <v>68</v>
      </c>
      <c r="B115" s="230">
        <v>16</v>
      </c>
      <c r="C115" s="120" t="s">
        <v>206</v>
      </c>
      <c r="D115" s="410"/>
      <c r="E115" s="431"/>
      <c r="F115" s="222"/>
      <c r="G115" s="222"/>
      <c r="H115" s="222"/>
      <c r="I115" s="222"/>
      <c r="J115" s="222"/>
      <c r="K115" s="222"/>
      <c r="L115" s="223"/>
      <c r="M115" s="223"/>
      <c r="N115" s="437"/>
      <c r="O115" s="104">
        <f>F115*'4. Implementation Services'!$E$182</f>
        <v>0</v>
      </c>
      <c r="P115" s="104">
        <f>G115*'4. Implementation Services'!$E$182</f>
        <v>0</v>
      </c>
      <c r="Q115" s="104">
        <f>H115*'4. Implementation Services'!$E$182</f>
        <v>0</v>
      </c>
      <c r="R115" s="104">
        <f>I115*'4. Implementation Services'!$E$182</f>
        <v>0</v>
      </c>
      <c r="S115" s="104">
        <f>J115*'4. Implementation Services'!$E$182</f>
        <v>0</v>
      </c>
      <c r="T115" s="104">
        <f>K115*'4. Implementation Services'!$E$182</f>
        <v>0</v>
      </c>
      <c r="U115" s="104">
        <f>L115*'4. Implementation Services'!$E$182</f>
        <v>0</v>
      </c>
      <c r="V115" s="104">
        <f>M115*'4. Implementation Services'!$E$182</f>
        <v>0</v>
      </c>
      <c r="W115" s="101">
        <f t="shared" si="51"/>
        <v>0</v>
      </c>
      <c r="X115" s="100">
        <f t="shared" si="52"/>
        <v>0</v>
      </c>
      <c r="Y115" s="100">
        <f t="shared" si="53"/>
        <v>0</v>
      </c>
    </row>
    <row r="116" spans="1:25" x14ac:dyDescent="0.25">
      <c r="A116" s="230">
        <v>69</v>
      </c>
      <c r="B116" s="230">
        <v>17</v>
      </c>
      <c r="C116" s="120" t="s">
        <v>207</v>
      </c>
      <c r="D116" s="410"/>
      <c r="E116" s="431"/>
      <c r="F116" s="222"/>
      <c r="G116" s="222"/>
      <c r="H116" s="222"/>
      <c r="I116" s="222"/>
      <c r="J116" s="222"/>
      <c r="K116" s="222"/>
      <c r="L116" s="223"/>
      <c r="M116" s="223"/>
      <c r="N116" s="437"/>
      <c r="O116" s="104">
        <f>F116*'4. Implementation Services'!$E$182</f>
        <v>0</v>
      </c>
      <c r="P116" s="104">
        <f>G116*'4. Implementation Services'!$E$182</f>
        <v>0</v>
      </c>
      <c r="Q116" s="104">
        <f>H116*'4. Implementation Services'!$E$182</f>
        <v>0</v>
      </c>
      <c r="R116" s="104">
        <f>I116*'4. Implementation Services'!$E$182</f>
        <v>0</v>
      </c>
      <c r="S116" s="104">
        <f>J116*'4. Implementation Services'!$E$182</f>
        <v>0</v>
      </c>
      <c r="T116" s="104">
        <f>K116*'4. Implementation Services'!$E$182</f>
        <v>0</v>
      </c>
      <c r="U116" s="104">
        <f>L116*'4. Implementation Services'!$E$182</f>
        <v>0</v>
      </c>
      <c r="V116" s="104">
        <f>M116*'4. Implementation Services'!$E$182</f>
        <v>0</v>
      </c>
      <c r="W116" s="101">
        <f t="shared" si="51"/>
        <v>0</v>
      </c>
      <c r="X116" s="100">
        <f t="shared" si="52"/>
        <v>0</v>
      </c>
      <c r="Y116" s="100">
        <f t="shared" si="53"/>
        <v>0</v>
      </c>
    </row>
    <row r="117" spans="1:25" x14ac:dyDescent="0.25">
      <c r="A117" s="230">
        <v>70</v>
      </c>
      <c r="B117" s="230">
        <v>18</v>
      </c>
      <c r="C117" s="120" t="s">
        <v>208</v>
      </c>
      <c r="D117" s="410"/>
      <c r="E117" s="431"/>
      <c r="F117" s="222"/>
      <c r="G117" s="222"/>
      <c r="H117" s="222"/>
      <c r="I117" s="222"/>
      <c r="J117" s="222"/>
      <c r="K117" s="222"/>
      <c r="L117" s="223"/>
      <c r="M117" s="223"/>
      <c r="N117" s="437"/>
      <c r="O117" s="104">
        <f>F117*'4. Implementation Services'!$E$182</f>
        <v>0</v>
      </c>
      <c r="P117" s="104">
        <f>G117*'4. Implementation Services'!$E$182</f>
        <v>0</v>
      </c>
      <c r="Q117" s="104">
        <f>H117*'4. Implementation Services'!$E$182</f>
        <v>0</v>
      </c>
      <c r="R117" s="104">
        <f>I117*'4. Implementation Services'!$E$182</f>
        <v>0</v>
      </c>
      <c r="S117" s="104">
        <f>J117*'4. Implementation Services'!$E$182</f>
        <v>0</v>
      </c>
      <c r="T117" s="104">
        <f>K117*'4. Implementation Services'!$E$182</f>
        <v>0</v>
      </c>
      <c r="U117" s="104">
        <f>L117*'4. Implementation Services'!$E$182</f>
        <v>0</v>
      </c>
      <c r="V117" s="104">
        <f>M117*'4. Implementation Services'!$E$182</f>
        <v>0</v>
      </c>
      <c r="W117" s="101">
        <f t="shared" si="51"/>
        <v>0</v>
      </c>
      <c r="X117" s="100">
        <f t="shared" si="52"/>
        <v>0</v>
      </c>
      <c r="Y117" s="100">
        <f t="shared" si="53"/>
        <v>0</v>
      </c>
    </row>
    <row r="118" spans="1:25" x14ac:dyDescent="0.25">
      <c r="A118" s="230">
        <v>71</v>
      </c>
      <c r="B118" s="230">
        <v>19</v>
      </c>
      <c r="C118" s="120" t="s">
        <v>209</v>
      </c>
      <c r="D118" s="410"/>
      <c r="E118" s="431"/>
      <c r="F118" s="222"/>
      <c r="G118" s="222"/>
      <c r="H118" s="222"/>
      <c r="I118" s="222"/>
      <c r="J118" s="222"/>
      <c r="K118" s="222"/>
      <c r="L118" s="223"/>
      <c r="M118" s="223"/>
      <c r="N118" s="437"/>
      <c r="O118" s="104">
        <f>F118*'4. Implementation Services'!$E$182</f>
        <v>0</v>
      </c>
      <c r="P118" s="104">
        <f>G118*'4. Implementation Services'!$E$182</f>
        <v>0</v>
      </c>
      <c r="Q118" s="104">
        <f>H118*'4. Implementation Services'!$E$182</f>
        <v>0</v>
      </c>
      <c r="R118" s="104">
        <f>I118*'4. Implementation Services'!$E$182</f>
        <v>0</v>
      </c>
      <c r="S118" s="104">
        <f>J118*'4. Implementation Services'!$E$182</f>
        <v>0</v>
      </c>
      <c r="T118" s="104">
        <f>K118*'4. Implementation Services'!$E$182</f>
        <v>0</v>
      </c>
      <c r="U118" s="104">
        <f>L118*'4. Implementation Services'!$E$182</f>
        <v>0</v>
      </c>
      <c r="V118" s="104">
        <f>M118*'4. Implementation Services'!$E$182</f>
        <v>0</v>
      </c>
      <c r="W118" s="101">
        <f t="shared" si="51"/>
        <v>0</v>
      </c>
      <c r="X118" s="100">
        <f t="shared" si="52"/>
        <v>0</v>
      </c>
      <c r="Y118" s="100">
        <f t="shared" si="53"/>
        <v>0</v>
      </c>
    </row>
    <row r="119" spans="1:25" x14ac:dyDescent="0.25">
      <c r="A119" s="230">
        <v>72</v>
      </c>
      <c r="B119" s="230">
        <v>20</v>
      </c>
      <c r="C119" s="120" t="s">
        <v>251</v>
      </c>
      <c r="D119" s="410"/>
      <c r="E119" s="431"/>
      <c r="F119" s="222"/>
      <c r="G119" s="222"/>
      <c r="H119" s="222"/>
      <c r="I119" s="222"/>
      <c r="J119" s="222"/>
      <c r="K119" s="222"/>
      <c r="L119" s="223"/>
      <c r="M119" s="223"/>
      <c r="N119" s="437"/>
      <c r="O119" s="104">
        <f>F119*'4. Implementation Services'!$E$182</f>
        <v>0</v>
      </c>
      <c r="P119" s="104">
        <f>G119*'4. Implementation Services'!$E$182</f>
        <v>0</v>
      </c>
      <c r="Q119" s="104">
        <f>H119*'4. Implementation Services'!$E$182</f>
        <v>0</v>
      </c>
      <c r="R119" s="104">
        <f>I119*'4. Implementation Services'!$E$182</f>
        <v>0</v>
      </c>
      <c r="S119" s="104">
        <f>J119*'4. Implementation Services'!$E$182</f>
        <v>0</v>
      </c>
      <c r="T119" s="104">
        <f>K119*'4. Implementation Services'!$E$182</f>
        <v>0</v>
      </c>
      <c r="U119" s="104">
        <f>L119*'4. Implementation Services'!$E$182</f>
        <v>0</v>
      </c>
      <c r="V119" s="104">
        <f>M119*'4. Implementation Services'!$E$182</f>
        <v>0</v>
      </c>
      <c r="W119" s="101">
        <f t="shared" ref="W119" si="54">SUM(O119:V119)</f>
        <v>0</v>
      </c>
      <c r="X119" s="100">
        <f t="shared" ref="X119" si="55">W119*Retention</f>
        <v>0</v>
      </c>
      <c r="Y119" s="100">
        <f t="shared" ref="Y119" si="56">W119-X119</f>
        <v>0</v>
      </c>
    </row>
    <row r="120" spans="1:25" x14ac:dyDescent="0.25">
      <c r="A120" s="230"/>
      <c r="B120" s="230"/>
      <c r="C120" s="231" t="s">
        <v>172</v>
      </c>
      <c r="D120" s="410"/>
      <c r="E120" s="431"/>
      <c r="F120" s="222"/>
      <c r="G120" s="222"/>
      <c r="H120" s="222"/>
      <c r="I120" s="222"/>
      <c r="J120" s="222"/>
      <c r="K120" s="222"/>
      <c r="L120" s="223"/>
      <c r="M120" s="223"/>
      <c r="N120" s="437"/>
      <c r="O120" s="104">
        <f>F120*'4. Implementation Services'!$E$182</f>
        <v>0</v>
      </c>
      <c r="P120" s="104">
        <f>G120*'4. Implementation Services'!$E$182</f>
        <v>0</v>
      </c>
      <c r="Q120" s="104">
        <f>H120*'4. Implementation Services'!$E$182</f>
        <v>0</v>
      </c>
      <c r="R120" s="104">
        <f>I120*'4. Implementation Services'!$E$182</f>
        <v>0</v>
      </c>
      <c r="S120" s="104">
        <f>J120*'4. Implementation Services'!$E$182</f>
        <v>0</v>
      </c>
      <c r="T120" s="104">
        <f>K120*'4. Implementation Services'!$E$182</f>
        <v>0</v>
      </c>
      <c r="U120" s="104">
        <f>L120*'4. Implementation Services'!$E$182</f>
        <v>0</v>
      </c>
      <c r="V120" s="104">
        <f>M120*'4. Implementation Services'!$E$182</f>
        <v>0</v>
      </c>
      <c r="W120" s="101">
        <f t="shared" si="51"/>
        <v>0</v>
      </c>
      <c r="X120" s="100">
        <f t="shared" si="52"/>
        <v>0</v>
      </c>
      <c r="Y120" s="100">
        <f t="shared" si="53"/>
        <v>0</v>
      </c>
    </row>
    <row r="121" spans="1:25" x14ac:dyDescent="0.25">
      <c r="A121" s="230"/>
      <c r="B121" s="236"/>
      <c r="C121" s="240"/>
      <c r="D121" s="410"/>
      <c r="E121" s="431"/>
      <c r="F121" s="222"/>
      <c r="G121" s="222"/>
      <c r="H121" s="222"/>
      <c r="I121" s="222"/>
      <c r="J121" s="222"/>
      <c r="K121" s="222"/>
      <c r="L121" s="223"/>
      <c r="M121" s="223"/>
      <c r="N121" s="437"/>
      <c r="O121" s="104">
        <f>F121*'4. Implementation Services'!$E$182</f>
        <v>0</v>
      </c>
      <c r="P121" s="104">
        <f>G121*'4. Implementation Services'!$E$182</f>
        <v>0</v>
      </c>
      <c r="Q121" s="104">
        <f>H121*'4. Implementation Services'!$E$182</f>
        <v>0</v>
      </c>
      <c r="R121" s="104">
        <f>I121*'4. Implementation Services'!$E$182</f>
        <v>0</v>
      </c>
      <c r="S121" s="104">
        <f>J121*'4. Implementation Services'!$E$182</f>
        <v>0</v>
      </c>
      <c r="T121" s="104">
        <f>K121*'4. Implementation Services'!$E$182</f>
        <v>0</v>
      </c>
      <c r="U121" s="104">
        <f>L121*'4. Implementation Services'!$E$182</f>
        <v>0</v>
      </c>
      <c r="V121" s="104">
        <f>M121*'4. Implementation Services'!$E$182</f>
        <v>0</v>
      </c>
      <c r="W121" s="101">
        <f t="shared" ref="W121:W124" si="57">SUM(O121:V121)</f>
        <v>0</v>
      </c>
      <c r="X121" s="100">
        <f t="shared" ref="X121:X129" si="58">W121*Retention</f>
        <v>0</v>
      </c>
      <c r="Y121" s="100">
        <f t="shared" ref="Y121:Y129" si="59">W121-X121</f>
        <v>0</v>
      </c>
    </row>
    <row r="122" spans="1:25" x14ac:dyDescent="0.25">
      <c r="A122" s="230"/>
      <c r="B122" s="236"/>
      <c r="C122" s="240"/>
      <c r="D122" s="410"/>
      <c r="E122" s="431"/>
      <c r="F122" s="222"/>
      <c r="G122" s="222"/>
      <c r="H122" s="222"/>
      <c r="I122" s="222"/>
      <c r="J122" s="222"/>
      <c r="K122" s="222"/>
      <c r="L122" s="223"/>
      <c r="M122" s="223"/>
      <c r="N122" s="437"/>
      <c r="O122" s="104">
        <f>F122*'4. Implementation Services'!$E$182</f>
        <v>0</v>
      </c>
      <c r="P122" s="104">
        <f>G122*'4. Implementation Services'!$E$182</f>
        <v>0</v>
      </c>
      <c r="Q122" s="104">
        <f>H122*'4. Implementation Services'!$E$182</f>
        <v>0</v>
      </c>
      <c r="R122" s="104">
        <f>I122*'4. Implementation Services'!$E$182</f>
        <v>0</v>
      </c>
      <c r="S122" s="104">
        <f>J122*'4. Implementation Services'!$E$182</f>
        <v>0</v>
      </c>
      <c r="T122" s="104">
        <f>K122*'4. Implementation Services'!$E$182</f>
        <v>0</v>
      </c>
      <c r="U122" s="104">
        <f>L122*'4. Implementation Services'!$E$182</f>
        <v>0</v>
      </c>
      <c r="V122" s="104">
        <f>M122*'4. Implementation Services'!$E$182</f>
        <v>0</v>
      </c>
      <c r="W122" s="101">
        <f t="shared" si="57"/>
        <v>0</v>
      </c>
      <c r="X122" s="100">
        <f t="shared" si="58"/>
        <v>0</v>
      </c>
      <c r="Y122" s="100">
        <f t="shared" si="59"/>
        <v>0</v>
      </c>
    </row>
    <row r="123" spans="1:25" x14ac:dyDescent="0.25">
      <c r="A123" s="230"/>
      <c r="B123" s="236"/>
      <c r="C123" s="241"/>
      <c r="D123" s="410"/>
      <c r="E123" s="431"/>
      <c r="F123" s="222"/>
      <c r="G123" s="222"/>
      <c r="H123" s="222"/>
      <c r="I123" s="222"/>
      <c r="J123" s="222"/>
      <c r="K123" s="222"/>
      <c r="L123" s="223"/>
      <c r="M123" s="223"/>
      <c r="N123" s="437"/>
      <c r="O123" s="104">
        <f>F123*'4. Implementation Services'!$E$182</f>
        <v>0</v>
      </c>
      <c r="P123" s="104">
        <f>G123*'4. Implementation Services'!$E$182</f>
        <v>0</v>
      </c>
      <c r="Q123" s="104">
        <f>H123*'4. Implementation Services'!$E$182</f>
        <v>0</v>
      </c>
      <c r="R123" s="104">
        <f>I123*'4. Implementation Services'!$E$182</f>
        <v>0</v>
      </c>
      <c r="S123" s="104">
        <f>J123*'4. Implementation Services'!$E$182</f>
        <v>0</v>
      </c>
      <c r="T123" s="104">
        <f>K123*'4. Implementation Services'!$E$182</f>
        <v>0</v>
      </c>
      <c r="U123" s="104">
        <f>L123*'4. Implementation Services'!$E$182</f>
        <v>0</v>
      </c>
      <c r="V123" s="104">
        <f>M123*'4. Implementation Services'!$E$182</f>
        <v>0</v>
      </c>
      <c r="W123" s="101">
        <f t="shared" si="57"/>
        <v>0</v>
      </c>
      <c r="X123" s="100">
        <f t="shared" si="58"/>
        <v>0</v>
      </c>
      <c r="Y123" s="100">
        <f t="shared" si="59"/>
        <v>0</v>
      </c>
    </row>
    <row r="124" spans="1:25" ht="13" thickBot="1" x14ac:dyDescent="0.3">
      <c r="A124" s="237"/>
      <c r="B124" s="237"/>
      <c r="C124" s="242"/>
      <c r="D124" s="410"/>
      <c r="E124" s="431"/>
      <c r="F124" s="226"/>
      <c r="G124" s="226"/>
      <c r="H124" s="226"/>
      <c r="I124" s="226"/>
      <c r="J124" s="226"/>
      <c r="K124" s="226"/>
      <c r="L124" s="227"/>
      <c r="M124" s="227"/>
      <c r="N124" s="437"/>
      <c r="O124" s="104">
        <f>F124*'4. Implementation Services'!$E$182</f>
        <v>0</v>
      </c>
      <c r="P124" s="104">
        <f>G124*'4. Implementation Services'!$E$182</f>
        <v>0</v>
      </c>
      <c r="Q124" s="104">
        <f>H124*'4. Implementation Services'!$E$182</f>
        <v>0</v>
      </c>
      <c r="R124" s="104">
        <f>I124*'4. Implementation Services'!$E$182</f>
        <v>0</v>
      </c>
      <c r="S124" s="104">
        <f>J124*'4. Implementation Services'!$E$182</f>
        <v>0</v>
      </c>
      <c r="T124" s="104">
        <f>K124*'4. Implementation Services'!$E$182</f>
        <v>0</v>
      </c>
      <c r="U124" s="104">
        <f>L124*'4. Implementation Services'!$E$182</f>
        <v>0</v>
      </c>
      <c r="V124" s="104">
        <f>M124*'4. Implementation Services'!$E$182</f>
        <v>0</v>
      </c>
      <c r="W124" s="112">
        <f t="shared" si="57"/>
        <v>0</v>
      </c>
      <c r="X124" s="111">
        <f t="shared" si="58"/>
        <v>0</v>
      </c>
      <c r="Y124" s="111">
        <f t="shared" si="59"/>
        <v>0</v>
      </c>
    </row>
    <row r="125" spans="1:25" ht="22.15" customHeight="1" x14ac:dyDescent="0.25">
      <c r="A125" s="234">
        <v>73</v>
      </c>
      <c r="B125" s="235">
        <v>21</v>
      </c>
      <c r="C125" s="108" t="s">
        <v>210</v>
      </c>
      <c r="D125" s="412" t="s">
        <v>211</v>
      </c>
      <c r="E125" s="429">
        <v>0.15</v>
      </c>
      <c r="F125" s="228"/>
      <c r="G125" s="228"/>
      <c r="H125" s="228"/>
      <c r="I125" s="228"/>
      <c r="J125" s="228"/>
      <c r="K125" s="228"/>
      <c r="L125" s="229"/>
      <c r="M125" s="229"/>
      <c r="N125" s="436">
        <f>SUM(F125:M139)</f>
        <v>0</v>
      </c>
      <c r="O125" s="104">
        <f>F125*'4. Implementation Services'!$E$182</f>
        <v>0</v>
      </c>
      <c r="P125" s="104">
        <f>G125*'4. Implementation Services'!$E$182</f>
        <v>0</v>
      </c>
      <c r="Q125" s="104">
        <f>H125*'4. Implementation Services'!$E$182</f>
        <v>0</v>
      </c>
      <c r="R125" s="104">
        <f>I125*'4. Implementation Services'!$E$182</f>
        <v>0</v>
      </c>
      <c r="S125" s="104">
        <f>J125*'4. Implementation Services'!$E$182</f>
        <v>0</v>
      </c>
      <c r="T125" s="104">
        <f>K125*'4. Implementation Services'!$E$182</f>
        <v>0</v>
      </c>
      <c r="U125" s="104">
        <f>L125*'4. Implementation Services'!$E$182</f>
        <v>0</v>
      </c>
      <c r="V125" s="104">
        <f>M125*'4. Implementation Services'!$E$182</f>
        <v>0</v>
      </c>
      <c r="W125" s="110">
        <f t="shared" ref="W125:W129" si="60">SUM(O125:V125)</f>
        <v>0</v>
      </c>
      <c r="X125" s="109">
        <f t="shared" si="58"/>
        <v>0</v>
      </c>
      <c r="Y125" s="117">
        <f t="shared" si="59"/>
        <v>0</v>
      </c>
    </row>
    <row r="126" spans="1:25" x14ac:dyDescent="0.25">
      <c r="A126" s="238">
        <v>74</v>
      </c>
      <c r="B126" s="230">
        <v>22</v>
      </c>
      <c r="C126" s="43" t="s">
        <v>212</v>
      </c>
      <c r="D126" s="410"/>
      <c r="E126" s="431"/>
      <c r="F126" s="222"/>
      <c r="G126" s="222"/>
      <c r="H126" s="222"/>
      <c r="I126" s="222"/>
      <c r="J126" s="222"/>
      <c r="K126" s="222"/>
      <c r="L126" s="223"/>
      <c r="M126" s="223"/>
      <c r="N126" s="437"/>
      <c r="O126" s="104">
        <f>F126*'4. Implementation Services'!$E$182</f>
        <v>0</v>
      </c>
      <c r="P126" s="104">
        <f>G126*'4. Implementation Services'!$E$182</f>
        <v>0</v>
      </c>
      <c r="Q126" s="104">
        <f>H126*'4. Implementation Services'!$E$182</f>
        <v>0</v>
      </c>
      <c r="R126" s="104">
        <f>I126*'4. Implementation Services'!$E$182</f>
        <v>0</v>
      </c>
      <c r="S126" s="104">
        <f>J126*'4. Implementation Services'!$E$182</f>
        <v>0</v>
      </c>
      <c r="T126" s="104">
        <f>K126*'4. Implementation Services'!$E$182</f>
        <v>0</v>
      </c>
      <c r="U126" s="104">
        <f>L126*'4. Implementation Services'!$E$182</f>
        <v>0</v>
      </c>
      <c r="V126" s="104">
        <f>M126*'4. Implementation Services'!$E$182</f>
        <v>0</v>
      </c>
      <c r="W126" s="101">
        <f t="shared" si="60"/>
        <v>0</v>
      </c>
      <c r="X126" s="100">
        <f t="shared" si="58"/>
        <v>0</v>
      </c>
      <c r="Y126" s="118">
        <f t="shared" si="59"/>
        <v>0</v>
      </c>
    </row>
    <row r="127" spans="1:25" x14ac:dyDescent="0.25">
      <c r="A127" s="238">
        <v>75</v>
      </c>
      <c r="B127" s="230">
        <v>23</v>
      </c>
      <c r="C127" s="43" t="s">
        <v>213</v>
      </c>
      <c r="D127" s="410"/>
      <c r="E127" s="431"/>
      <c r="F127" s="222"/>
      <c r="G127" s="222"/>
      <c r="H127" s="222"/>
      <c r="I127" s="222"/>
      <c r="J127" s="222"/>
      <c r="K127" s="222"/>
      <c r="L127" s="223"/>
      <c r="M127" s="223"/>
      <c r="N127" s="437"/>
      <c r="O127" s="104">
        <f>F127*'4. Implementation Services'!$E$182</f>
        <v>0</v>
      </c>
      <c r="P127" s="104">
        <f>G127*'4. Implementation Services'!$E$182</f>
        <v>0</v>
      </c>
      <c r="Q127" s="104">
        <f>H127*'4. Implementation Services'!$E$182</f>
        <v>0</v>
      </c>
      <c r="R127" s="104">
        <f>I127*'4. Implementation Services'!$E$182</f>
        <v>0</v>
      </c>
      <c r="S127" s="104">
        <f>J127*'4. Implementation Services'!$E$182</f>
        <v>0</v>
      </c>
      <c r="T127" s="104">
        <f>K127*'4. Implementation Services'!$E$182</f>
        <v>0</v>
      </c>
      <c r="U127" s="104">
        <f>L127*'4. Implementation Services'!$E$182</f>
        <v>0</v>
      </c>
      <c r="V127" s="104">
        <f>M127*'4. Implementation Services'!$E$182</f>
        <v>0</v>
      </c>
      <c r="W127" s="101">
        <f t="shared" si="60"/>
        <v>0</v>
      </c>
      <c r="X127" s="100">
        <f t="shared" si="58"/>
        <v>0</v>
      </c>
      <c r="Y127" s="118">
        <f t="shared" si="59"/>
        <v>0</v>
      </c>
    </row>
    <row r="128" spans="1:25" x14ac:dyDescent="0.25">
      <c r="A128" s="238">
        <v>76</v>
      </c>
      <c r="B128" s="230">
        <v>23</v>
      </c>
      <c r="C128" s="43" t="s">
        <v>214</v>
      </c>
      <c r="D128" s="410"/>
      <c r="E128" s="431"/>
      <c r="F128" s="222"/>
      <c r="G128" s="222"/>
      <c r="H128" s="222"/>
      <c r="I128" s="222"/>
      <c r="J128" s="222"/>
      <c r="K128" s="222"/>
      <c r="L128" s="223"/>
      <c r="M128" s="223"/>
      <c r="N128" s="437"/>
      <c r="O128" s="104">
        <f>F128*'4. Implementation Services'!$E$182</f>
        <v>0</v>
      </c>
      <c r="P128" s="104">
        <f>G128*'4. Implementation Services'!$E$182</f>
        <v>0</v>
      </c>
      <c r="Q128" s="104">
        <f>H128*'4. Implementation Services'!$E$182</f>
        <v>0</v>
      </c>
      <c r="R128" s="104">
        <f>I128*'4. Implementation Services'!$E$182</f>
        <v>0</v>
      </c>
      <c r="S128" s="104">
        <f>J128*'4. Implementation Services'!$E$182</f>
        <v>0</v>
      </c>
      <c r="T128" s="104">
        <f>K128*'4. Implementation Services'!$E$182</f>
        <v>0</v>
      </c>
      <c r="U128" s="104">
        <f>L128*'4. Implementation Services'!$E$182</f>
        <v>0</v>
      </c>
      <c r="V128" s="104">
        <f>M128*'4. Implementation Services'!$E$182</f>
        <v>0</v>
      </c>
      <c r="W128" s="101">
        <f t="shared" si="60"/>
        <v>0</v>
      </c>
      <c r="X128" s="100">
        <f t="shared" si="58"/>
        <v>0</v>
      </c>
      <c r="Y128" s="118">
        <f t="shared" si="59"/>
        <v>0</v>
      </c>
    </row>
    <row r="129" spans="1:25" x14ac:dyDescent="0.25">
      <c r="A129" s="238">
        <v>77</v>
      </c>
      <c r="B129" s="230">
        <v>24</v>
      </c>
      <c r="C129" s="43" t="s">
        <v>215</v>
      </c>
      <c r="D129" s="410"/>
      <c r="E129" s="431"/>
      <c r="F129" s="222"/>
      <c r="G129" s="222"/>
      <c r="H129" s="222"/>
      <c r="I129" s="222"/>
      <c r="J129" s="222"/>
      <c r="K129" s="222"/>
      <c r="L129" s="223"/>
      <c r="M129" s="223"/>
      <c r="N129" s="437"/>
      <c r="O129" s="104">
        <f>F129*'4. Implementation Services'!$E$182</f>
        <v>0</v>
      </c>
      <c r="P129" s="104">
        <f>G129*'4. Implementation Services'!$E$182</f>
        <v>0</v>
      </c>
      <c r="Q129" s="104">
        <f>H129*'4. Implementation Services'!$E$182</f>
        <v>0</v>
      </c>
      <c r="R129" s="104">
        <f>I129*'4. Implementation Services'!$E$182</f>
        <v>0</v>
      </c>
      <c r="S129" s="104">
        <f>J129*'4. Implementation Services'!$E$182</f>
        <v>0</v>
      </c>
      <c r="T129" s="104">
        <f>K129*'4. Implementation Services'!$E$182</f>
        <v>0</v>
      </c>
      <c r="U129" s="104">
        <f>L129*'4. Implementation Services'!$E$182</f>
        <v>0</v>
      </c>
      <c r="V129" s="104">
        <f>M129*'4. Implementation Services'!$E$182</f>
        <v>0</v>
      </c>
      <c r="W129" s="101">
        <f t="shared" si="60"/>
        <v>0</v>
      </c>
      <c r="X129" s="100">
        <f t="shared" si="58"/>
        <v>0</v>
      </c>
      <c r="Y129" s="118">
        <f t="shared" si="59"/>
        <v>0</v>
      </c>
    </row>
    <row r="130" spans="1:25" x14ac:dyDescent="0.25">
      <c r="A130" s="238">
        <v>78</v>
      </c>
      <c r="B130" s="230">
        <v>25</v>
      </c>
      <c r="C130" s="43" t="s">
        <v>216</v>
      </c>
      <c r="D130" s="410"/>
      <c r="E130" s="431"/>
      <c r="F130" s="222"/>
      <c r="G130" s="222"/>
      <c r="H130" s="222"/>
      <c r="I130" s="222"/>
      <c r="J130" s="222"/>
      <c r="K130" s="222"/>
      <c r="L130" s="223"/>
      <c r="M130" s="223"/>
      <c r="N130" s="437"/>
      <c r="O130" s="104">
        <f>F130*'4. Implementation Services'!$E$182</f>
        <v>0</v>
      </c>
      <c r="P130" s="104">
        <f>G130*'4. Implementation Services'!$E$182</f>
        <v>0</v>
      </c>
      <c r="Q130" s="104">
        <f>H130*'4. Implementation Services'!$E$182</f>
        <v>0</v>
      </c>
      <c r="R130" s="104">
        <f>I130*'4. Implementation Services'!$E$182</f>
        <v>0</v>
      </c>
      <c r="S130" s="104">
        <f>J130*'4. Implementation Services'!$E$182</f>
        <v>0</v>
      </c>
      <c r="T130" s="104">
        <f>K130*'4. Implementation Services'!$E$182</f>
        <v>0</v>
      </c>
      <c r="U130" s="104">
        <f>L130*'4. Implementation Services'!$E$182</f>
        <v>0</v>
      </c>
      <c r="V130" s="104">
        <f>M130*'4. Implementation Services'!$E$182</f>
        <v>0</v>
      </c>
      <c r="W130" s="101">
        <f t="shared" ref="W130:W133" si="61">SUM(O130:V130)</f>
        <v>0</v>
      </c>
      <c r="X130" s="100">
        <f t="shared" ref="X130:X133" si="62">W130*Retention</f>
        <v>0</v>
      </c>
      <c r="Y130" s="118">
        <f t="shared" ref="Y130:Y133" si="63">W130-X130</f>
        <v>0</v>
      </c>
    </row>
    <row r="131" spans="1:25" x14ac:dyDescent="0.25">
      <c r="A131" s="238">
        <v>79</v>
      </c>
      <c r="B131" s="230">
        <v>26</v>
      </c>
      <c r="C131" s="43" t="s">
        <v>226</v>
      </c>
      <c r="D131" s="410"/>
      <c r="E131" s="431"/>
      <c r="F131" s="222"/>
      <c r="G131" s="222"/>
      <c r="H131" s="222"/>
      <c r="I131" s="222"/>
      <c r="J131" s="222"/>
      <c r="K131" s="222"/>
      <c r="L131" s="223"/>
      <c r="M131" s="223"/>
      <c r="N131" s="437"/>
      <c r="O131" s="104">
        <f>F131*'4. Implementation Services'!$E$182</f>
        <v>0</v>
      </c>
      <c r="P131" s="104">
        <f>G131*'4. Implementation Services'!$E$182</f>
        <v>0</v>
      </c>
      <c r="Q131" s="104">
        <f>H131*'4. Implementation Services'!$E$182</f>
        <v>0</v>
      </c>
      <c r="R131" s="104">
        <f>I131*'4. Implementation Services'!$E$182</f>
        <v>0</v>
      </c>
      <c r="S131" s="104">
        <f>J131*'4. Implementation Services'!$E$182</f>
        <v>0</v>
      </c>
      <c r="T131" s="104">
        <f>K131*'4. Implementation Services'!$E$182</f>
        <v>0</v>
      </c>
      <c r="U131" s="104">
        <f>L131*'4. Implementation Services'!$E$182</f>
        <v>0</v>
      </c>
      <c r="V131" s="104">
        <f>M131*'4. Implementation Services'!$E$182</f>
        <v>0</v>
      </c>
      <c r="W131" s="101">
        <f t="shared" si="61"/>
        <v>0</v>
      </c>
      <c r="X131" s="100">
        <f t="shared" si="62"/>
        <v>0</v>
      </c>
      <c r="Y131" s="118">
        <f t="shared" si="63"/>
        <v>0</v>
      </c>
    </row>
    <row r="132" spans="1:25" x14ac:dyDescent="0.25">
      <c r="A132" s="238">
        <v>80</v>
      </c>
      <c r="B132" s="230">
        <v>27</v>
      </c>
      <c r="C132" s="43" t="s">
        <v>227</v>
      </c>
      <c r="D132" s="410"/>
      <c r="E132" s="431"/>
      <c r="F132" s="222"/>
      <c r="G132" s="222"/>
      <c r="H132" s="222"/>
      <c r="I132" s="222"/>
      <c r="J132" s="222"/>
      <c r="K132" s="222"/>
      <c r="L132" s="223"/>
      <c r="M132" s="223"/>
      <c r="N132" s="437"/>
      <c r="O132" s="104">
        <f>F132*'4. Implementation Services'!$E$182</f>
        <v>0</v>
      </c>
      <c r="P132" s="104">
        <f>G132*'4. Implementation Services'!$E$182</f>
        <v>0</v>
      </c>
      <c r="Q132" s="104">
        <f>H132*'4. Implementation Services'!$E$182</f>
        <v>0</v>
      </c>
      <c r="R132" s="104">
        <f>I132*'4. Implementation Services'!$E$182</f>
        <v>0</v>
      </c>
      <c r="S132" s="104">
        <f>J132*'4. Implementation Services'!$E$182</f>
        <v>0</v>
      </c>
      <c r="T132" s="104">
        <f>K132*'4. Implementation Services'!$E$182</f>
        <v>0</v>
      </c>
      <c r="U132" s="104">
        <f>L132*'4. Implementation Services'!$E$182</f>
        <v>0</v>
      </c>
      <c r="V132" s="104">
        <f>M132*'4. Implementation Services'!$E$182</f>
        <v>0</v>
      </c>
      <c r="W132" s="101">
        <f t="shared" si="61"/>
        <v>0</v>
      </c>
      <c r="X132" s="100">
        <f t="shared" si="62"/>
        <v>0</v>
      </c>
      <c r="Y132" s="118">
        <f t="shared" si="63"/>
        <v>0</v>
      </c>
    </row>
    <row r="133" spans="1:25" x14ac:dyDescent="0.25">
      <c r="A133" s="238">
        <v>81</v>
      </c>
      <c r="B133" s="230">
        <v>28</v>
      </c>
      <c r="C133" s="43" t="s">
        <v>228</v>
      </c>
      <c r="D133" s="410"/>
      <c r="E133" s="431"/>
      <c r="F133" s="222"/>
      <c r="G133" s="222"/>
      <c r="H133" s="222"/>
      <c r="I133" s="222"/>
      <c r="J133" s="222"/>
      <c r="K133" s="222"/>
      <c r="L133" s="223"/>
      <c r="M133" s="223"/>
      <c r="N133" s="437"/>
      <c r="O133" s="104">
        <f>F133*'4. Implementation Services'!$E$182</f>
        <v>0</v>
      </c>
      <c r="P133" s="104">
        <f>G133*'4. Implementation Services'!$E$182</f>
        <v>0</v>
      </c>
      <c r="Q133" s="104">
        <f>H133*'4. Implementation Services'!$E$182</f>
        <v>0</v>
      </c>
      <c r="R133" s="104">
        <f>I133*'4. Implementation Services'!$E$182</f>
        <v>0</v>
      </c>
      <c r="S133" s="104">
        <f>J133*'4. Implementation Services'!$E$182</f>
        <v>0</v>
      </c>
      <c r="T133" s="104">
        <f>K133*'4. Implementation Services'!$E$182</f>
        <v>0</v>
      </c>
      <c r="U133" s="104">
        <f>L133*'4. Implementation Services'!$E$182</f>
        <v>0</v>
      </c>
      <c r="V133" s="104">
        <f>M133*'4. Implementation Services'!$E$182</f>
        <v>0</v>
      </c>
      <c r="W133" s="101">
        <f t="shared" si="61"/>
        <v>0</v>
      </c>
      <c r="X133" s="100">
        <f t="shared" si="62"/>
        <v>0</v>
      </c>
      <c r="Y133" s="118">
        <f t="shared" si="63"/>
        <v>0</v>
      </c>
    </row>
    <row r="134" spans="1:25" x14ac:dyDescent="0.25">
      <c r="A134" s="238">
        <v>82</v>
      </c>
      <c r="B134" s="230">
        <v>29</v>
      </c>
      <c r="C134" s="120" t="s">
        <v>229</v>
      </c>
      <c r="D134" s="410"/>
      <c r="E134" s="431"/>
      <c r="F134" s="222"/>
      <c r="G134" s="222"/>
      <c r="H134" s="222"/>
      <c r="I134" s="222"/>
      <c r="J134" s="222"/>
      <c r="K134" s="222"/>
      <c r="L134" s="223"/>
      <c r="M134" s="223"/>
      <c r="N134" s="437"/>
      <c r="O134" s="104">
        <f>F134*'4. Implementation Services'!$E$182</f>
        <v>0</v>
      </c>
      <c r="P134" s="104">
        <f>G134*'4. Implementation Services'!$E$182</f>
        <v>0</v>
      </c>
      <c r="Q134" s="104">
        <f>H134*'4. Implementation Services'!$E$182</f>
        <v>0</v>
      </c>
      <c r="R134" s="104">
        <f>I134*'4. Implementation Services'!$E$182</f>
        <v>0</v>
      </c>
      <c r="S134" s="104">
        <f>J134*'4. Implementation Services'!$E$182</f>
        <v>0</v>
      </c>
      <c r="T134" s="104">
        <f>K134*'4. Implementation Services'!$E$182</f>
        <v>0</v>
      </c>
      <c r="U134" s="104">
        <f>L134*'4. Implementation Services'!$E$182</f>
        <v>0</v>
      </c>
      <c r="V134" s="104">
        <f>M134*'4. Implementation Services'!$E$182</f>
        <v>0</v>
      </c>
      <c r="W134" s="101">
        <f t="shared" ref="W134" si="64">SUM(O134:V134)</f>
        <v>0</v>
      </c>
      <c r="X134" s="100">
        <f t="shared" ref="X134" si="65">W134*Retention</f>
        <v>0</v>
      </c>
      <c r="Y134" s="118">
        <f t="shared" ref="Y134" si="66">W134-X134</f>
        <v>0</v>
      </c>
    </row>
    <row r="135" spans="1:25" x14ac:dyDescent="0.25">
      <c r="A135" s="238"/>
      <c r="B135" s="230"/>
      <c r="C135" s="231" t="s">
        <v>172</v>
      </c>
      <c r="D135" s="410"/>
      <c r="E135" s="431"/>
      <c r="F135" s="222"/>
      <c r="G135" s="222"/>
      <c r="H135" s="222"/>
      <c r="I135" s="222"/>
      <c r="J135" s="222"/>
      <c r="K135" s="222"/>
      <c r="L135" s="223"/>
      <c r="M135" s="223"/>
      <c r="N135" s="437"/>
      <c r="O135" s="104">
        <f>F135*'4. Implementation Services'!$E$182</f>
        <v>0</v>
      </c>
      <c r="P135" s="104">
        <f>G135*'4. Implementation Services'!$E$182</f>
        <v>0</v>
      </c>
      <c r="Q135" s="104">
        <f>H135*'4. Implementation Services'!$E$182</f>
        <v>0</v>
      </c>
      <c r="R135" s="104">
        <f>I135*'4. Implementation Services'!$E$182</f>
        <v>0</v>
      </c>
      <c r="S135" s="104">
        <f>J135*'4. Implementation Services'!$E$182</f>
        <v>0</v>
      </c>
      <c r="T135" s="104">
        <f>K135*'4. Implementation Services'!$E$182</f>
        <v>0</v>
      </c>
      <c r="U135" s="104">
        <f>L135*'4. Implementation Services'!$E$182</f>
        <v>0</v>
      </c>
      <c r="V135" s="104">
        <f>M135*'4. Implementation Services'!$E$182</f>
        <v>0</v>
      </c>
      <c r="W135" s="101">
        <f t="shared" ref="W135:W141" si="67">SUM(O135:V135)</f>
        <v>0</v>
      </c>
      <c r="X135" s="100">
        <f t="shared" ref="X135:X141" si="68">W135*Retention</f>
        <v>0</v>
      </c>
      <c r="Y135" s="118">
        <f t="shared" ref="Y135:Y141" si="69">W135-X135</f>
        <v>0</v>
      </c>
    </row>
    <row r="136" spans="1:25" x14ac:dyDescent="0.25">
      <c r="A136" s="238"/>
      <c r="B136" s="230"/>
      <c r="C136" s="231"/>
      <c r="D136" s="410"/>
      <c r="E136" s="431"/>
      <c r="F136" s="222"/>
      <c r="G136" s="222"/>
      <c r="H136" s="222"/>
      <c r="I136" s="222"/>
      <c r="J136" s="222"/>
      <c r="K136" s="222"/>
      <c r="L136" s="223"/>
      <c r="M136" s="223"/>
      <c r="N136" s="437"/>
      <c r="O136" s="104">
        <f>F136*'4. Implementation Services'!$E$182</f>
        <v>0</v>
      </c>
      <c r="P136" s="104">
        <f>G136*'4. Implementation Services'!$E$182</f>
        <v>0</v>
      </c>
      <c r="Q136" s="104">
        <f>H136*'4. Implementation Services'!$E$182</f>
        <v>0</v>
      </c>
      <c r="R136" s="104">
        <f>I136*'4. Implementation Services'!$E$182</f>
        <v>0</v>
      </c>
      <c r="S136" s="104">
        <f>J136*'4. Implementation Services'!$E$182</f>
        <v>0</v>
      </c>
      <c r="T136" s="104">
        <f>K136*'4. Implementation Services'!$E$182</f>
        <v>0</v>
      </c>
      <c r="U136" s="104">
        <f>L136*'4. Implementation Services'!$E$182</f>
        <v>0</v>
      </c>
      <c r="V136" s="104">
        <f>M136*'4. Implementation Services'!$E$182</f>
        <v>0</v>
      </c>
      <c r="W136" s="101">
        <f t="shared" si="67"/>
        <v>0</v>
      </c>
      <c r="X136" s="100">
        <f t="shared" si="68"/>
        <v>0</v>
      </c>
      <c r="Y136" s="118">
        <f t="shared" si="69"/>
        <v>0</v>
      </c>
    </row>
    <row r="137" spans="1:25" x14ac:dyDescent="0.25">
      <c r="A137" s="238"/>
      <c r="B137" s="230"/>
      <c r="C137" s="231"/>
      <c r="D137" s="410"/>
      <c r="E137" s="431"/>
      <c r="F137" s="222"/>
      <c r="G137" s="222"/>
      <c r="H137" s="222"/>
      <c r="I137" s="222"/>
      <c r="J137" s="222"/>
      <c r="K137" s="222"/>
      <c r="L137" s="223"/>
      <c r="M137" s="223"/>
      <c r="N137" s="437"/>
      <c r="O137" s="104">
        <f>F137*'4. Implementation Services'!$E$182</f>
        <v>0</v>
      </c>
      <c r="P137" s="104">
        <f>G137*'4. Implementation Services'!$E$182</f>
        <v>0</v>
      </c>
      <c r="Q137" s="104">
        <f>H137*'4. Implementation Services'!$E$182</f>
        <v>0</v>
      </c>
      <c r="R137" s="104">
        <f>I137*'4. Implementation Services'!$E$182</f>
        <v>0</v>
      </c>
      <c r="S137" s="104">
        <f>J137*'4. Implementation Services'!$E$182</f>
        <v>0</v>
      </c>
      <c r="T137" s="104">
        <f>K137*'4. Implementation Services'!$E$182</f>
        <v>0</v>
      </c>
      <c r="U137" s="104">
        <f>L137*'4. Implementation Services'!$E$182</f>
        <v>0</v>
      </c>
      <c r="V137" s="104">
        <f>M137*'4. Implementation Services'!$E$182</f>
        <v>0</v>
      </c>
      <c r="W137" s="101">
        <f t="shared" si="67"/>
        <v>0</v>
      </c>
      <c r="X137" s="100">
        <f t="shared" si="68"/>
        <v>0</v>
      </c>
      <c r="Y137" s="118">
        <f t="shared" si="69"/>
        <v>0</v>
      </c>
    </row>
    <row r="138" spans="1:25" x14ac:dyDescent="0.25">
      <c r="A138" s="238"/>
      <c r="B138" s="230"/>
      <c r="C138" s="231"/>
      <c r="D138" s="410"/>
      <c r="E138" s="431"/>
      <c r="F138" s="222"/>
      <c r="G138" s="222"/>
      <c r="H138" s="222"/>
      <c r="I138" s="222"/>
      <c r="J138" s="222"/>
      <c r="K138" s="222"/>
      <c r="L138" s="223"/>
      <c r="M138" s="223"/>
      <c r="N138" s="437"/>
      <c r="O138" s="104">
        <f>F138*'4. Implementation Services'!$E$182</f>
        <v>0</v>
      </c>
      <c r="P138" s="104">
        <f>G138*'4. Implementation Services'!$E$182</f>
        <v>0</v>
      </c>
      <c r="Q138" s="104">
        <f>H138*'4. Implementation Services'!$E$182</f>
        <v>0</v>
      </c>
      <c r="R138" s="104">
        <f>I138*'4. Implementation Services'!$E$182</f>
        <v>0</v>
      </c>
      <c r="S138" s="104">
        <f>J138*'4. Implementation Services'!$E$182</f>
        <v>0</v>
      </c>
      <c r="T138" s="104">
        <f>K138*'4. Implementation Services'!$E$182</f>
        <v>0</v>
      </c>
      <c r="U138" s="104">
        <f>L138*'4. Implementation Services'!$E$182</f>
        <v>0</v>
      </c>
      <c r="V138" s="104">
        <f>M138*'4. Implementation Services'!$E$182</f>
        <v>0</v>
      </c>
      <c r="W138" s="101">
        <f t="shared" si="67"/>
        <v>0</v>
      </c>
      <c r="X138" s="100">
        <f t="shared" si="68"/>
        <v>0</v>
      </c>
      <c r="Y138" s="118">
        <f t="shared" si="69"/>
        <v>0</v>
      </c>
    </row>
    <row r="139" spans="1:25" ht="13" thickBot="1" x14ac:dyDescent="0.3">
      <c r="A139" s="239"/>
      <c r="B139" s="232"/>
      <c r="C139" s="233"/>
      <c r="D139" s="411"/>
      <c r="E139" s="432"/>
      <c r="F139" s="224"/>
      <c r="G139" s="224"/>
      <c r="H139" s="224"/>
      <c r="I139" s="224"/>
      <c r="J139" s="224"/>
      <c r="K139" s="224"/>
      <c r="L139" s="225"/>
      <c r="M139" s="225"/>
      <c r="N139" s="438"/>
      <c r="O139" s="104">
        <f>F139*'4. Implementation Services'!$E$182</f>
        <v>0</v>
      </c>
      <c r="P139" s="104">
        <f>G139*'4. Implementation Services'!$E$182</f>
        <v>0</v>
      </c>
      <c r="Q139" s="104">
        <f>H139*'4. Implementation Services'!$E$182</f>
        <v>0</v>
      </c>
      <c r="R139" s="104">
        <f>I139*'4. Implementation Services'!$E$182</f>
        <v>0</v>
      </c>
      <c r="S139" s="104">
        <f>J139*'4. Implementation Services'!$E$182</f>
        <v>0</v>
      </c>
      <c r="T139" s="104">
        <f>K139*'4. Implementation Services'!$E$182</f>
        <v>0</v>
      </c>
      <c r="U139" s="104">
        <f>L139*'4. Implementation Services'!$E$182</f>
        <v>0</v>
      </c>
      <c r="V139" s="104">
        <f>M139*'4. Implementation Services'!$E$182</f>
        <v>0</v>
      </c>
      <c r="W139" s="103">
        <f t="shared" si="67"/>
        <v>0</v>
      </c>
      <c r="X139" s="102">
        <f t="shared" si="68"/>
        <v>0</v>
      </c>
      <c r="Y139" s="119">
        <f t="shared" si="69"/>
        <v>0</v>
      </c>
    </row>
    <row r="140" spans="1:25" ht="60" x14ac:dyDescent="0.25">
      <c r="A140" s="234">
        <v>83</v>
      </c>
      <c r="B140" s="235">
        <v>30</v>
      </c>
      <c r="C140" s="143" t="s">
        <v>217</v>
      </c>
      <c r="D140" s="412" t="s">
        <v>218</v>
      </c>
      <c r="E140" s="429">
        <v>0.2</v>
      </c>
      <c r="F140" s="222"/>
      <c r="G140" s="222"/>
      <c r="H140" s="222"/>
      <c r="I140" s="222"/>
      <c r="J140" s="222"/>
      <c r="K140" s="222"/>
      <c r="L140" s="223"/>
      <c r="M140" s="223"/>
      <c r="N140" s="436">
        <f>SUM(F140:M152)</f>
        <v>0</v>
      </c>
      <c r="O140" s="104">
        <f>F140*'4. Implementation Services'!$E$182</f>
        <v>0</v>
      </c>
      <c r="P140" s="104">
        <f>G140*'4. Implementation Services'!$E$182</f>
        <v>0</v>
      </c>
      <c r="Q140" s="104">
        <f>H140*'4. Implementation Services'!$E$182</f>
        <v>0</v>
      </c>
      <c r="R140" s="104">
        <f>I140*'4. Implementation Services'!$E$182</f>
        <v>0</v>
      </c>
      <c r="S140" s="104">
        <f>J140*'4. Implementation Services'!$E$182</f>
        <v>0</v>
      </c>
      <c r="T140" s="104">
        <f>K140*'4. Implementation Services'!$E$182</f>
        <v>0</v>
      </c>
      <c r="U140" s="104">
        <f>L140*'4. Implementation Services'!$E$182</f>
        <v>0</v>
      </c>
      <c r="V140" s="104">
        <f>M140*'4. Implementation Services'!$E$182</f>
        <v>0</v>
      </c>
      <c r="W140" s="101">
        <f t="shared" si="67"/>
        <v>0</v>
      </c>
      <c r="X140" s="100">
        <f t="shared" si="68"/>
        <v>0</v>
      </c>
      <c r="Y140" s="100">
        <f t="shared" si="69"/>
        <v>0</v>
      </c>
    </row>
    <row r="141" spans="1:25" ht="20" x14ac:dyDescent="0.25">
      <c r="A141" s="230">
        <v>84</v>
      </c>
      <c r="B141" s="230">
        <v>31</v>
      </c>
      <c r="C141" s="120" t="s">
        <v>219</v>
      </c>
      <c r="D141" s="410"/>
      <c r="E141" s="431"/>
      <c r="F141" s="222"/>
      <c r="G141" s="222"/>
      <c r="H141" s="222"/>
      <c r="I141" s="222"/>
      <c r="J141" s="222"/>
      <c r="K141" s="222"/>
      <c r="L141" s="223"/>
      <c r="M141" s="223"/>
      <c r="N141" s="437"/>
      <c r="O141" s="104">
        <f>F141*'4. Implementation Services'!$E$182</f>
        <v>0</v>
      </c>
      <c r="P141" s="104">
        <f>G141*'4. Implementation Services'!$E$182</f>
        <v>0</v>
      </c>
      <c r="Q141" s="104">
        <f>H141*'4. Implementation Services'!$E$182</f>
        <v>0</v>
      </c>
      <c r="R141" s="104">
        <f>I141*'4. Implementation Services'!$E$182</f>
        <v>0</v>
      </c>
      <c r="S141" s="104">
        <f>J141*'4. Implementation Services'!$E$182</f>
        <v>0</v>
      </c>
      <c r="T141" s="104">
        <f>K141*'4. Implementation Services'!$E$182</f>
        <v>0</v>
      </c>
      <c r="U141" s="104">
        <f>L141*'4. Implementation Services'!$E$182</f>
        <v>0</v>
      </c>
      <c r="V141" s="104">
        <f>M141*'4. Implementation Services'!$E$182</f>
        <v>0</v>
      </c>
      <c r="W141" s="101">
        <f t="shared" si="67"/>
        <v>0</v>
      </c>
      <c r="X141" s="100">
        <f t="shared" si="68"/>
        <v>0</v>
      </c>
      <c r="Y141" s="100">
        <f t="shared" si="69"/>
        <v>0</v>
      </c>
    </row>
    <row r="142" spans="1:25" x14ac:dyDescent="0.25">
      <c r="A142" s="230">
        <v>85</v>
      </c>
      <c r="B142" s="230">
        <v>32</v>
      </c>
      <c r="C142" s="120" t="s">
        <v>220</v>
      </c>
      <c r="D142" s="410"/>
      <c r="E142" s="431"/>
      <c r="F142" s="222"/>
      <c r="G142" s="222"/>
      <c r="H142" s="222"/>
      <c r="I142" s="222"/>
      <c r="J142" s="222"/>
      <c r="K142" s="222"/>
      <c r="L142" s="223"/>
      <c r="M142" s="223"/>
      <c r="N142" s="437"/>
      <c r="O142" s="104">
        <f>F142*'4. Implementation Services'!$E$182</f>
        <v>0</v>
      </c>
      <c r="P142" s="104">
        <f>G142*'4. Implementation Services'!$E$182</f>
        <v>0</v>
      </c>
      <c r="Q142" s="104">
        <f>H142*'4. Implementation Services'!$E$182</f>
        <v>0</v>
      </c>
      <c r="R142" s="104">
        <f>I142*'4. Implementation Services'!$E$182</f>
        <v>0</v>
      </c>
      <c r="S142" s="104">
        <f>J142*'4. Implementation Services'!$E$182</f>
        <v>0</v>
      </c>
      <c r="T142" s="104">
        <f>K142*'4. Implementation Services'!$E$182</f>
        <v>0</v>
      </c>
      <c r="U142" s="104">
        <f>L142*'4. Implementation Services'!$E$182</f>
        <v>0</v>
      </c>
      <c r="V142" s="104">
        <f>M142*'4. Implementation Services'!$E$182</f>
        <v>0</v>
      </c>
      <c r="W142" s="101"/>
      <c r="X142" s="100"/>
      <c r="Y142" s="100"/>
    </row>
    <row r="143" spans="1:25" x14ac:dyDescent="0.25">
      <c r="A143" s="230">
        <v>86</v>
      </c>
      <c r="B143" s="230">
        <v>33</v>
      </c>
      <c r="C143" s="120" t="s">
        <v>221</v>
      </c>
      <c r="D143" s="410"/>
      <c r="E143" s="431"/>
      <c r="F143" s="222"/>
      <c r="G143" s="222"/>
      <c r="H143" s="222"/>
      <c r="I143" s="222"/>
      <c r="J143" s="222"/>
      <c r="K143" s="222"/>
      <c r="L143" s="223"/>
      <c r="M143" s="223"/>
      <c r="N143" s="437"/>
      <c r="O143" s="104">
        <f>F143*'4. Implementation Services'!$E$182</f>
        <v>0</v>
      </c>
      <c r="P143" s="104">
        <f>G143*'4. Implementation Services'!$E$182</f>
        <v>0</v>
      </c>
      <c r="Q143" s="104">
        <f>H143*'4. Implementation Services'!$E$182</f>
        <v>0</v>
      </c>
      <c r="R143" s="104">
        <f>I143*'4. Implementation Services'!$E$182</f>
        <v>0</v>
      </c>
      <c r="S143" s="104">
        <f>J143*'4. Implementation Services'!$E$182</f>
        <v>0</v>
      </c>
      <c r="T143" s="104">
        <f>K143*'4. Implementation Services'!$E$182</f>
        <v>0</v>
      </c>
      <c r="U143" s="104">
        <f>L143*'4. Implementation Services'!$E$182</f>
        <v>0</v>
      </c>
      <c r="V143" s="104">
        <f>M143*'4. Implementation Services'!$E$182</f>
        <v>0</v>
      </c>
      <c r="W143" s="101">
        <f t="shared" ref="W143:W146" si="70">SUM(O143:V143)</f>
        <v>0</v>
      </c>
      <c r="X143" s="100">
        <f t="shared" ref="X143:X146" si="71">W143*Retention</f>
        <v>0</v>
      </c>
      <c r="Y143" s="100">
        <f t="shared" ref="Y143:Y146" si="72">W143-X143</f>
        <v>0</v>
      </c>
    </row>
    <row r="144" spans="1:25" x14ac:dyDescent="0.25">
      <c r="A144" s="230">
        <v>87</v>
      </c>
      <c r="B144" s="230">
        <v>34</v>
      </c>
      <c r="C144" s="120" t="s">
        <v>222</v>
      </c>
      <c r="D144" s="410"/>
      <c r="E144" s="431"/>
      <c r="F144" s="222"/>
      <c r="G144" s="222"/>
      <c r="H144" s="222"/>
      <c r="I144" s="222"/>
      <c r="J144" s="222"/>
      <c r="K144" s="222"/>
      <c r="L144" s="223"/>
      <c r="M144" s="223"/>
      <c r="N144" s="437"/>
      <c r="O144" s="104">
        <f>F144*'4. Implementation Services'!$E$182</f>
        <v>0</v>
      </c>
      <c r="P144" s="104">
        <f>G144*'4. Implementation Services'!$E$182</f>
        <v>0</v>
      </c>
      <c r="Q144" s="104">
        <f>H144*'4. Implementation Services'!$E$182</f>
        <v>0</v>
      </c>
      <c r="R144" s="104">
        <f>I144*'4. Implementation Services'!$E$182</f>
        <v>0</v>
      </c>
      <c r="S144" s="104">
        <f>J144*'4. Implementation Services'!$E$182</f>
        <v>0</v>
      </c>
      <c r="T144" s="104">
        <f>K144*'4. Implementation Services'!$E$182</f>
        <v>0</v>
      </c>
      <c r="U144" s="104">
        <f>L144*'4. Implementation Services'!$E$182</f>
        <v>0</v>
      </c>
      <c r="V144" s="104">
        <f>M144*'4. Implementation Services'!$E$182</f>
        <v>0</v>
      </c>
      <c r="W144" s="101">
        <f t="shared" si="70"/>
        <v>0</v>
      </c>
      <c r="X144" s="100">
        <f t="shared" si="71"/>
        <v>0</v>
      </c>
      <c r="Y144" s="100">
        <f t="shared" si="72"/>
        <v>0</v>
      </c>
    </row>
    <row r="145" spans="1:167" s="129" customFormat="1" x14ac:dyDescent="0.25">
      <c r="A145" s="230">
        <v>88</v>
      </c>
      <c r="B145" s="230">
        <v>35</v>
      </c>
      <c r="C145" s="120" t="s">
        <v>223</v>
      </c>
      <c r="D145" s="410"/>
      <c r="E145" s="431"/>
      <c r="F145" s="222"/>
      <c r="G145" s="222"/>
      <c r="H145" s="222"/>
      <c r="I145" s="222"/>
      <c r="J145" s="222"/>
      <c r="K145" s="222"/>
      <c r="L145" s="223"/>
      <c r="M145" s="223"/>
      <c r="N145" s="437"/>
      <c r="O145" s="104">
        <f>F145*'4. Implementation Services'!$E$182</f>
        <v>0</v>
      </c>
      <c r="P145" s="104">
        <f>G145*'4. Implementation Services'!$E$182</f>
        <v>0</v>
      </c>
      <c r="Q145" s="104">
        <f>H145*'4. Implementation Services'!$E$182</f>
        <v>0</v>
      </c>
      <c r="R145" s="104">
        <f>I145*'4. Implementation Services'!$E$182</f>
        <v>0</v>
      </c>
      <c r="S145" s="104">
        <f>J145*'4. Implementation Services'!$E$182</f>
        <v>0</v>
      </c>
      <c r="T145" s="104">
        <f>K145*'4. Implementation Services'!$E$182</f>
        <v>0</v>
      </c>
      <c r="U145" s="104">
        <f>L145*'4. Implementation Services'!$E$182</f>
        <v>0</v>
      </c>
      <c r="V145" s="104">
        <f>M145*'4. Implementation Services'!$E$182</f>
        <v>0</v>
      </c>
      <c r="W145" s="101">
        <f t="shared" si="70"/>
        <v>0</v>
      </c>
      <c r="X145" s="106">
        <f t="shared" si="71"/>
        <v>0</v>
      </c>
      <c r="Y145" s="106">
        <f t="shared" si="72"/>
        <v>0</v>
      </c>
      <c r="Z145" s="126"/>
      <c r="AA145" s="126"/>
      <c r="AB145" s="126"/>
      <c r="AC145" s="126"/>
      <c r="AD145" s="126"/>
      <c r="AE145" s="126"/>
      <c r="AF145" s="126"/>
      <c r="AG145" s="126"/>
      <c r="AH145" s="126"/>
      <c r="AI145" s="126"/>
      <c r="AJ145" s="126"/>
      <c r="AK145" s="126"/>
      <c r="AL145" s="126"/>
      <c r="AM145" s="126"/>
      <c r="AN145" s="126"/>
      <c r="AO145" s="126"/>
      <c r="AP145" s="126"/>
      <c r="AQ145" s="126"/>
      <c r="AR145" s="126"/>
      <c r="AS145" s="126"/>
      <c r="AT145" s="126"/>
      <c r="AU145" s="126"/>
      <c r="AV145" s="126"/>
      <c r="AW145" s="126"/>
      <c r="AX145" s="126"/>
      <c r="AY145" s="126"/>
      <c r="AZ145" s="126"/>
      <c r="BA145" s="126"/>
      <c r="BB145" s="126"/>
      <c r="BC145" s="126"/>
      <c r="BD145" s="126"/>
      <c r="BE145" s="126"/>
      <c r="BF145" s="126"/>
      <c r="BG145" s="126"/>
      <c r="BH145" s="126"/>
      <c r="BI145" s="126"/>
      <c r="BJ145" s="126"/>
      <c r="BK145" s="126"/>
      <c r="BL145" s="126"/>
      <c r="BM145" s="126"/>
      <c r="BN145" s="126"/>
      <c r="BO145" s="126"/>
      <c r="BP145" s="126"/>
      <c r="BQ145" s="126"/>
      <c r="BR145" s="126"/>
      <c r="BS145" s="126"/>
      <c r="BT145" s="126"/>
      <c r="BU145" s="126"/>
      <c r="BV145" s="126"/>
      <c r="BW145" s="126"/>
      <c r="BX145" s="126"/>
      <c r="BY145" s="126"/>
      <c r="BZ145" s="126"/>
      <c r="CA145" s="126"/>
      <c r="CB145" s="126"/>
      <c r="CC145" s="126"/>
      <c r="CD145" s="126"/>
      <c r="CE145" s="126"/>
      <c r="CF145" s="126"/>
      <c r="CG145" s="126"/>
      <c r="CH145" s="126"/>
      <c r="CI145" s="126"/>
      <c r="CJ145" s="126"/>
      <c r="CK145" s="126"/>
      <c r="CL145" s="126"/>
      <c r="CM145" s="126"/>
      <c r="CN145" s="126"/>
      <c r="CO145" s="126"/>
      <c r="CP145" s="126"/>
      <c r="CQ145" s="126"/>
      <c r="CR145" s="126"/>
      <c r="CS145" s="126"/>
      <c r="CT145" s="126"/>
      <c r="CU145" s="126"/>
      <c r="CV145" s="126"/>
      <c r="CW145" s="126"/>
      <c r="CX145" s="126"/>
      <c r="CY145" s="126"/>
      <c r="CZ145" s="126"/>
      <c r="DA145" s="126"/>
      <c r="DB145" s="126"/>
      <c r="DC145" s="126"/>
      <c r="DD145" s="126"/>
      <c r="DE145" s="126"/>
      <c r="DF145" s="126"/>
      <c r="DG145" s="126"/>
      <c r="DH145" s="126"/>
      <c r="DI145" s="126"/>
      <c r="DJ145" s="126"/>
      <c r="DK145" s="126"/>
      <c r="DL145" s="126"/>
      <c r="DM145" s="126"/>
      <c r="DN145" s="126"/>
      <c r="DO145" s="126"/>
      <c r="DP145" s="126"/>
      <c r="DQ145" s="126"/>
      <c r="DR145" s="126"/>
      <c r="DS145" s="126"/>
      <c r="DT145" s="126"/>
      <c r="DU145" s="126"/>
      <c r="DV145" s="126"/>
      <c r="DW145" s="126"/>
      <c r="DX145" s="126"/>
      <c r="DY145" s="126"/>
      <c r="DZ145" s="126"/>
      <c r="EA145" s="126"/>
      <c r="EB145" s="126"/>
      <c r="EC145" s="126"/>
      <c r="ED145" s="126"/>
      <c r="EE145" s="126"/>
      <c r="EF145" s="126"/>
      <c r="EG145" s="126"/>
      <c r="EH145" s="126"/>
      <c r="EI145" s="126"/>
      <c r="EJ145" s="126"/>
      <c r="EK145" s="126"/>
      <c r="EL145" s="126"/>
      <c r="EM145" s="126"/>
      <c r="EN145" s="126"/>
      <c r="EO145" s="126"/>
      <c r="EP145" s="126"/>
      <c r="EQ145" s="126"/>
      <c r="ER145" s="126"/>
      <c r="ES145" s="126"/>
      <c r="ET145" s="126"/>
      <c r="EU145" s="126"/>
      <c r="EV145" s="126"/>
      <c r="EW145" s="126"/>
      <c r="EX145" s="126"/>
      <c r="EY145" s="126"/>
      <c r="EZ145" s="126"/>
      <c r="FA145" s="126"/>
      <c r="FB145" s="126"/>
      <c r="FC145" s="126"/>
      <c r="FD145" s="126"/>
      <c r="FE145" s="126"/>
      <c r="FF145" s="126"/>
      <c r="FG145" s="126"/>
      <c r="FH145" s="126"/>
      <c r="FI145" s="126"/>
      <c r="FJ145" s="126"/>
      <c r="FK145" s="126"/>
    </row>
    <row r="146" spans="1:167" x14ac:dyDescent="0.25">
      <c r="A146" s="230">
        <v>89</v>
      </c>
      <c r="B146" s="230">
        <v>36</v>
      </c>
      <c r="C146" s="120" t="s">
        <v>224</v>
      </c>
      <c r="D146" s="410"/>
      <c r="E146" s="431"/>
      <c r="F146" s="222"/>
      <c r="G146" s="222"/>
      <c r="H146" s="222"/>
      <c r="I146" s="222"/>
      <c r="J146" s="222"/>
      <c r="K146" s="222"/>
      <c r="L146" s="223"/>
      <c r="M146" s="223"/>
      <c r="N146" s="437"/>
      <c r="O146" s="104">
        <f>F146*'4. Implementation Services'!$E$182</f>
        <v>0</v>
      </c>
      <c r="P146" s="104">
        <f>G146*'4. Implementation Services'!$E$182</f>
        <v>0</v>
      </c>
      <c r="Q146" s="104">
        <f>H146*'4. Implementation Services'!$E$182</f>
        <v>0</v>
      </c>
      <c r="R146" s="104">
        <f>I146*'4. Implementation Services'!$E$182</f>
        <v>0</v>
      </c>
      <c r="S146" s="104">
        <f>J146*'4. Implementation Services'!$E$182</f>
        <v>0</v>
      </c>
      <c r="T146" s="104">
        <f>K146*'4. Implementation Services'!$E$182</f>
        <v>0</v>
      </c>
      <c r="U146" s="104">
        <f>L146*'4. Implementation Services'!$E$182</f>
        <v>0</v>
      </c>
      <c r="V146" s="104">
        <f>M146*'4. Implementation Services'!$E$182</f>
        <v>0</v>
      </c>
      <c r="W146" s="101">
        <f t="shared" si="70"/>
        <v>0</v>
      </c>
      <c r="X146" s="100">
        <f t="shared" si="71"/>
        <v>0</v>
      </c>
      <c r="Y146" s="100">
        <f t="shared" si="72"/>
        <v>0</v>
      </c>
    </row>
    <row r="147" spans="1:167" x14ac:dyDescent="0.25">
      <c r="A147" s="230">
        <v>90</v>
      </c>
      <c r="B147" s="230">
        <v>37</v>
      </c>
      <c r="C147" s="120" t="s">
        <v>225</v>
      </c>
      <c r="D147" s="410"/>
      <c r="E147" s="431"/>
      <c r="F147" s="222"/>
      <c r="G147" s="222"/>
      <c r="H147" s="222"/>
      <c r="I147" s="222"/>
      <c r="J147" s="222"/>
      <c r="K147" s="222"/>
      <c r="L147" s="223"/>
      <c r="M147" s="223"/>
      <c r="N147" s="437"/>
      <c r="O147" s="104">
        <f>F147*'4. Implementation Services'!$E$182</f>
        <v>0</v>
      </c>
      <c r="P147" s="104">
        <f>G147*'4. Implementation Services'!$E$182</f>
        <v>0</v>
      </c>
      <c r="Q147" s="104">
        <f>H147*'4. Implementation Services'!$E$182</f>
        <v>0</v>
      </c>
      <c r="R147" s="104">
        <f>I147*'4. Implementation Services'!$E$182</f>
        <v>0</v>
      </c>
      <c r="S147" s="104">
        <f>J147*'4. Implementation Services'!$E$182</f>
        <v>0</v>
      </c>
      <c r="T147" s="104">
        <f>K147*'4. Implementation Services'!$E$182</f>
        <v>0</v>
      </c>
      <c r="U147" s="104">
        <f>L147*'4. Implementation Services'!$E$182</f>
        <v>0</v>
      </c>
      <c r="V147" s="104">
        <f>M147*'4. Implementation Services'!$E$182</f>
        <v>0</v>
      </c>
      <c r="W147" s="101">
        <f t="shared" ref="W147" si="73">SUM(O147:V147)</f>
        <v>0</v>
      </c>
      <c r="X147" s="100">
        <f t="shared" ref="X147" si="74">W147*Retention</f>
        <v>0</v>
      </c>
      <c r="Y147" s="100">
        <f t="shared" ref="Y147" si="75">W147-X147</f>
        <v>0</v>
      </c>
    </row>
    <row r="148" spans="1:167" x14ac:dyDescent="0.25">
      <c r="A148" s="230"/>
      <c r="B148" s="230"/>
      <c r="C148" s="231" t="s">
        <v>172</v>
      </c>
      <c r="D148" s="410"/>
      <c r="E148" s="431"/>
      <c r="F148" s="222"/>
      <c r="G148" s="222"/>
      <c r="H148" s="222"/>
      <c r="I148" s="222"/>
      <c r="J148" s="222"/>
      <c r="K148" s="222"/>
      <c r="L148" s="223"/>
      <c r="M148" s="223"/>
      <c r="N148" s="437"/>
      <c r="O148" s="104">
        <f>F148*'4. Implementation Services'!$E$182</f>
        <v>0</v>
      </c>
      <c r="P148" s="104">
        <f>G148*'4. Implementation Services'!$E$182</f>
        <v>0</v>
      </c>
      <c r="Q148" s="104">
        <f>H148*'4. Implementation Services'!$E$182</f>
        <v>0</v>
      </c>
      <c r="R148" s="104">
        <f>I148*'4. Implementation Services'!$E$182</f>
        <v>0</v>
      </c>
      <c r="S148" s="104">
        <f>J148*'4. Implementation Services'!$E$182</f>
        <v>0</v>
      </c>
      <c r="T148" s="104">
        <f>K148*'4. Implementation Services'!$E$182</f>
        <v>0</v>
      </c>
      <c r="U148" s="104">
        <f>L148*'4. Implementation Services'!$E$182</f>
        <v>0</v>
      </c>
      <c r="V148" s="104">
        <f>M148*'4. Implementation Services'!$E$182</f>
        <v>0</v>
      </c>
      <c r="W148" s="101">
        <f t="shared" ref="W148:W152" si="76">SUM(O148:V148)</f>
        <v>0</v>
      </c>
      <c r="X148" s="100">
        <f t="shared" ref="X148:X152" si="77">W148*Retention</f>
        <v>0</v>
      </c>
      <c r="Y148" s="100">
        <f t="shared" ref="Y148:Y152" si="78">W148-X148</f>
        <v>0</v>
      </c>
    </row>
    <row r="149" spans="1:167" x14ac:dyDescent="0.25">
      <c r="A149" s="230"/>
      <c r="B149" s="230"/>
      <c r="C149" s="231"/>
      <c r="D149" s="410"/>
      <c r="E149" s="431"/>
      <c r="F149" s="222"/>
      <c r="G149" s="222"/>
      <c r="H149" s="222"/>
      <c r="I149" s="222"/>
      <c r="J149" s="222"/>
      <c r="K149" s="222"/>
      <c r="L149" s="223"/>
      <c r="M149" s="223"/>
      <c r="N149" s="437"/>
      <c r="O149" s="104">
        <f>F149*'4. Implementation Services'!$E$182</f>
        <v>0</v>
      </c>
      <c r="P149" s="104">
        <f>G149*'4. Implementation Services'!$E$182</f>
        <v>0</v>
      </c>
      <c r="Q149" s="104">
        <f>H149*'4. Implementation Services'!$E$182</f>
        <v>0</v>
      </c>
      <c r="R149" s="104">
        <f>I149*'4. Implementation Services'!$E$182</f>
        <v>0</v>
      </c>
      <c r="S149" s="104">
        <f>J149*'4. Implementation Services'!$E$182</f>
        <v>0</v>
      </c>
      <c r="T149" s="104">
        <f>K149*'4. Implementation Services'!$E$182</f>
        <v>0</v>
      </c>
      <c r="U149" s="104">
        <f>L149*'4. Implementation Services'!$E$182</f>
        <v>0</v>
      </c>
      <c r="V149" s="104">
        <f>M149*'4. Implementation Services'!$E$182</f>
        <v>0</v>
      </c>
      <c r="W149" s="101">
        <f t="shared" si="76"/>
        <v>0</v>
      </c>
      <c r="X149" s="100">
        <f t="shared" si="77"/>
        <v>0</v>
      </c>
      <c r="Y149" s="100">
        <f t="shared" si="78"/>
        <v>0</v>
      </c>
    </row>
    <row r="150" spans="1:167" x14ac:dyDescent="0.25">
      <c r="A150" s="230"/>
      <c r="B150" s="230"/>
      <c r="C150" s="231"/>
      <c r="D150" s="410"/>
      <c r="E150" s="431"/>
      <c r="F150" s="222"/>
      <c r="G150" s="222"/>
      <c r="H150" s="222"/>
      <c r="I150" s="222"/>
      <c r="J150" s="222"/>
      <c r="K150" s="222"/>
      <c r="L150" s="223"/>
      <c r="M150" s="223"/>
      <c r="N150" s="437"/>
      <c r="O150" s="104">
        <f>F150*'4. Implementation Services'!$E$182</f>
        <v>0</v>
      </c>
      <c r="P150" s="104">
        <f>G150*'4. Implementation Services'!$E$182</f>
        <v>0</v>
      </c>
      <c r="Q150" s="104">
        <f>H150*'4. Implementation Services'!$E$182</f>
        <v>0</v>
      </c>
      <c r="R150" s="104">
        <f>I150*'4. Implementation Services'!$E$182</f>
        <v>0</v>
      </c>
      <c r="S150" s="104">
        <f>J150*'4. Implementation Services'!$E$182</f>
        <v>0</v>
      </c>
      <c r="T150" s="104">
        <f>K150*'4. Implementation Services'!$E$182</f>
        <v>0</v>
      </c>
      <c r="U150" s="104">
        <f>L150*'4. Implementation Services'!$E$182</f>
        <v>0</v>
      </c>
      <c r="V150" s="104">
        <f>M150*'4. Implementation Services'!$E$182</f>
        <v>0</v>
      </c>
      <c r="W150" s="101">
        <f t="shared" si="76"/>
        <v>0</v>
      </c>
      <c r="X150" s="100">
        <f t="shared" si="77"/>
        <v>0</v>
      </c>
      <c r="Y150" s="100">
        <f t="shared" si="78"/>
        <v>0</v>
      </c>
    </row>
    <row r="151" spans="1:167" x14ac:dyDescent="0.25">
      <c r="A151" s="230"/>
      <c r="B151" s="230"/>
      <c r="C151" s="231"/>
      <c r="D151" s="410"/>
      <c r="E151" s="431"/>
      <c r="F151" s="222"/>
      <c r="G151" s="222"/>
      <c r="H151" s="222"/>
      <c r="I151" s="222"/>
      <c r="J151" s="222"/>
      <c r="K151" s="222"/>
      <c r="L151" s="223"/>
      <c r="M151" s="223"/>
      <c r="N151" s="437"/>
      <c r="O151" s="104">
        <f>F151*'4. Implementation Services'!$E$182</f>
        <v>0</v>
      </c>
      <c r="P151" s="104">
        <f>G151*'4. Implementation Services'!$E$182</f>
        <v>0</v>
      </c>
      <c r="Q151" s="104">
        <f>H151*'4. Implementation Services'!$E$182</f>
        <v>0</v>
      </c>
      <c r="R151" s="104">
        <f>I151*'4. Implementation Services'!$E$182</f>
        <v>0</v>
      </c>
      <c r="S151" s="104">
        <f>J151*'4. Implementation Services'!$E$182</f>
        <v>0</v>
      </c>
      <c r="T151" s="104">
        <f>K151*'4. Implementation Services'!$E$182</f>
        <v>0</v>
      </c>
      <c r="U151" s="104">
        <f>L151*'4. Implementation Services'!$E$182</f>
        <v>0</v>
      </c>
      <c r="V151" s="104">
        <f>M151*'4. Implementation Services'!$E$182</f>
        <v>0</v>
      </c>
      <c r="W151" s="101">
        <f t="shared" si="76"/>
        <v>0</v>
      </c>
      <c r="X151" s="100">
        <f t="shared" si="77"/>
        <v>0</v>
      </c>
      <c r="Y151" s="100">
        <f t="shared" si="78"/>
        <v>0</v>
      </c>
    </row>
    <row r="152" spans="1:167" ht="13" thickBot="1" x14ac:dyDescent="0.3">
      <c r="A152" s="243"/>
      <c r="B152" s="243"/>
      <c r="C152" s="244"/>
      <c r="D152" s="411"/>
      <c r="E152" s="432"/>
      <c r="F152" s="224"/>
      <c r="G152" s="224"/>
      <c r="H152" s="224"/>
      <c r="I152" s="224"/>
      <c r="J152" s="224"/>
      <c r="K152" s="224"/>
      <c r="L152" s="225"/>
      <c r="M152" s="225"/>
      <c r="N152" s="438"/>
      <c r="O152" s="104">
        <f>F152*'4. Implementation Services'!$E$182</f>
        <v>0</v>
      </c>
      <c r="P152" s="104">
        <f>G152*'4. Implementation Services'!$E$182</f>
        <v>0</v>
      </c>
      <c r="Q152" s="104">
        <f>H152*'4. Implementation Services'!$E$182</f>
        <v>0</v>
      </c>
      <c r="R152" s="104">
        <f>I152*'4. Implementation Services'!$E$182</f>
        <v>0</v>
      </c>
      <c r="S152" s="104">
        <f>J152*'4. Implementation Services'!$E$182</f>
        <v>0</v>
      </c>
      <c r="T152" s="104">
        <f>K152*'4. Implementation Services'!$E$182</f>
        <v>0</v>
      </c>
      <c r="U152" s="104">
        <f>L152*'4. Implementation Services'!$E$182</f>
        <v>0</v>
      </c>
      <c r="V152" s="104">
        <f>M152*'4. Implementation Services'!$E$182</f>
        <v>0</v>
      </c>
      <c r="W152" s="103">
        <f t="shared" si="76"/>
        <v>0</v>
      </c>
      <c r="X152" s="102">
        <f t="shared" si="77"/>
        <v>0</v>
      </c>
      <c r="Y152" s="102">
        <f t="shared" si="78"/>
        <v>0</v>
      </c>
    </row>
    <row r="153" spans="1:167" ht="15" customHeight="1" thickBot="1" x14ac:dyDescent="0.3">
      <c r="A153" s="234">
        <v>91</v>
      </c>
      <c r="B153" s="235">
        <v>38</v>
      </c>
      <c r="C153" s="120" t="s">
        <v>230</v>
      </c>
      <c r="D153" s="412" t="s">
        <v>231</v>
      </c>
      <c r="E153" s="429">
        <v>0.25</v>
      </c>
      <c r="F153" s="222"/>
      <c r="G153" s="222"/>
      <c r="H153" s="222"/>
      <c r="I153" s="222"/>
      <c r="J153" s="222"/>
      <c r="K153" s="222"/>
      <c r="L153" s="223"/>
      <c r="M153" s="223"/>
      <c r="N153" s="436">
        <v>0</v>
      </c>
      <c r="O153" s="104">
        <f>F153*'4. Implementation Services'!$E$182</f>
        <v>0</v>
      </c>
      <c r="P153" s="104">
        <f>G153*'4. Implementation Services'!$E$182</f>
        <v>0</v>
      </c>
      <c r="Q153" s="104">
        <f>H153*'4. Implementation Services'!$E$182</f>
        <v>0</v>
      </c>
      <c r="R153" s="104">
        <f>I153*'4. Implementation Services'!$E$182</f>
        <v>0</v>
      </c>
      <c r="S153" s="104">
        <f>J153*'4. Implementation Services'!$E$182</f>
        <v>0</v>
      </c>
      <c r="T153" s="104">
        <f>K153*'4. Implementation Services'!$E$182</f>
        <v>0</v>
      </c>
      <c r="U153" s="104">
        <f>L153*'4. Implementation Services'!$E$182</f>
        <v>0</v>
      </c>
      <c r="V153" s="104">
        <f>M153*'4. Implementation Services'!$E$182</f>
        <v>0</v>
      </c>
      <c r="W153" s="103">
        <f t="shared" ref="W153" si="79">SUM(O153:V153)</f>
        <v>0</v>
      </c>
      <c r="X153" s="102">
        <f t="shared" ref="X153" si="80">W153*Retention</f>
        <v>0</v>
      </c>
      <c r="Y153" s="102">
        <f t="shared" ref="Y153" si="81">W153-X153</f>
        <v>0</v>
      </c>
    </row>
    <row r="154" spans="1:167" x14ac:dyDescent="0.25">
      <c r="A154" s="238">
        <v>92</v>
      </c>
      <c r="B154" s="230">
        <v>39</v>
      </c>
      <c r="C154" s="43" t="s">
        <v>232</v>
      </c>
      <c r="D154" s="410"/>
      <c r="E154" s="431"/>
      <c r="F154" s="222"/>
      <c r="G154" s="222"/>
      <c r="H154" s="222"/>
      <c r="I154" s="222"/>
      <c r="J154" s="222"/>
      <c r="K154" s="222"/>
      <c r="L154" s="223"/>
      <c r="M154" s="223"/>
      <c r="N154" s="437"/>
      <c r="O154" s="104">
        <f>F154*'4. Implementation Services'!$E$182</f>
        <v>0</v>
      </c>
      <c r="P154" s="104">
        <f>G154*'4. Implementation Services'!$E$182</f>
        <v>0</v>
      </c>
      <c r="Q154" s="104">
        <f>H154*'4. Implementation Services'!$E$182</f>
        <v>0</v>
      </c>
      <c r="R154" s="104">
        <f>I154*'4. Implementation Services'!$E$182</f>
        <v>0</v>
      </c>
      <c r="S154" s="104">
        <f>J154*'4. Implementation Services'!$E$182</f>
        <v>0</v>
      </c>
      <c r="T154" s="104">
        <f>K154*'4. Implementation Services'!$E$182</f>
        <v>0</v>
      </c>
      <c r="U154" s="104">
        <f>L154*'4. Implementation Services'!$E$182</f>
        <v>0</v>
      </c>
      <c r="V154" s="104">
        <f>M154*'4. Implementation Services'!$E$182</f>
        <v>0</v>
      </c>
      <c r="W154" s="101">
        <f t="shared" ref="W154:W172" si="82">SUM(O154:V154)</f>
        <v>0</v>
      </c>
      <c r="X154" s="100">
        <f t="shared" ref="X154:X177" si="83">W154*Retention</f>
        <v>0</v>
      </c>
      <c r="Y154" s="118">
        <f t="shared" ref="Y154:Y177" si="84">W154-X154</f>
        <v>0</v>
      </c>
    </row>
    <row r="155" spans="1:167" x14ac:dyDescent="0.25">
      <c r="A155" s="238">
        <v>93</v>
      </c>
      <c r="B155" s="230">
        <v>40</v>
      </c>
      <c r="C155" s="43" t="s">
        <v>233</v>
      </c>
      <c r="D155" s="410"/>
      <c r="E155" s="431"/>
      <c r="F155" s="222"/>
      <c r="G155" s="222"/>
      <c r="H155" s="222"/>
      <c r="I155" s="222"/>
      <c r="J155" s="222"/>
      <c r="K155" s="222"/>
      <c r="L155" s="223"/>
      <c r="M155" s="223"/>
      <c r="N155" s="437"/>
      <c r="O155" s="104">
        <f>F155*'4. Implementation Services'!$E$182</f>
        <v>0</v>
      </c>
      <c r="P155" s="104">
        <f>G155*'4. Implementation Services'!$E$182</f>
        <v>0</v>
      </c>
      <c r="Q155" s="104">
        <f>H155*'4. Implementation Services'!$E$182</f>
        <v>0</v>
      </c>
      <c r="R155" s="104">
        <f>I155*'4. Implementation Services'!$E$182</f>
        <v>0</v>
      </c>
      <c r="S155" s="104">
        <f>J155*'4. Implementation Services'!$E$182</f>
        <v>0</v>
      </c>
      <c r="T155" s="104">
        <f>K155*'4. Implementation Services'!$E$182</f>
        <v>0</v>
      </c>
      <c r="U155" s="104">
        <f>L155*'4. Implementation Services'!$E$182</f>
        <v>0</v>
      </c>
      <c r="V155" s="104">
        <f>M155*'4. Implementation Services'!$E$182</f>
        <v>0</v>
      </c>
      <c r="W155" s="101">
        <f t="shared" si="82"/>
        <v>0</v>
      </c>
      <c r="X155" s="100">
        <f t="shared" si="83"/>
        <v>0</v>
      </c>
      <c r="Y155" s="118">
        <f t="shared" si="84"/>
        <v>0</v>
      </c>
    </row>
    <row r="156" spans="1:167" x14ac:dyDescent="0.25">
      <c r="A156" s="238">
        <v>94</v>
      </c>
      <c r="B156" s="230">
        <v>41</v>
      </c>
      <c r="C156" s="43" t="s">
        <v>234</v>
      </c>
      <c r="D156" s="410"/>
      <c r="E156" s="431"/>
      <c r="F156" s="222"/>
      <c r="G156" s="222"/>
      <c r="H156" s="222"/>
      <c r="I156" s="222"/>
      <c r="J156" s="222"/>
      <c r="K156" s="222"/>
      <c r="L156" s="223"/>
      <c r="M156" s="223"/>
      <c r="N156" s="437"/>
      <c r="O156" s="104">
        <f>F156*'4. Implementation Services'!$E$182</f>
        <v>0</v>
      </c>
      <c r="P156" s="104">
        <f>G156*'4. Implementation Services'!$E$182</f>
        <v>0</v>
      </c>
      <c r="Q156" s="104">
        <f>H156*'4. Implementation Services'!$E$182</f>
        <v>0</v>
      </c>
      <c r="R156" s="104">
        <f>I156*'4. Implementation Services'!$E$182</f>
        <v>0</v>
      </c>
      <c r="S156" s="104">
        <f>J156*'4. Implementation Services'!$E$182</f>
        <v>0</v>
      </c>
      <c r="T156" s="104">
        <f>K156*'4. Implementation Services'!$E$182</f>
        <v>0</v>
      </c>
      <c r="U156" s="104">
        <f>L156*'4. Implementation Services'!$E$182</f>
        <v>0</v>
      </c>
      <c r="V156" s="104">
        <f>M156*'4. Implementation Services'!$E$182</f>
        <v>0</v>
      </c>
      <c r="W156" s="101">
        <f t="shared" si="82"/>
        <v>0</v>
      </c>
      <c r="X156" s="100">
        <f t="shared" si="83"/>
        <v>0</v>
      </c>
      <c r="Y156" s="118">
        <f t="shared" si="84"/>
        <v>0</v>
      </c>
    </row>
    <row r="157" spans="1:167" x14ac:dyDescent="0.25">
      <c r="A157" s="238">
        <v>95</v>
      </c>
      <c r="B157" s="230">
        <v>42</v>
      </c>
      <c r="C157" s="43" t="s">
        <v>235</v>
      </c>
      <c r="D157" s="410"/>
      <c r="E157" s="431"/>
      <c r="F157" s="222"/>
      <c r="G157" s="222"/>
      <c r="H157" s="222"/>
      <c r="I157" s="222"/>
      <c r="J157" s="222"/>
      <c r="K157" s="222"/>
      <c r="L157" s="223"/>
      <c r="M157" s="223"/>
      <c r="N157" s="437"/>
      <c r="O157" s="104">
        <f>F157*'4. Implementation Services'!$E$182</f>
        <v>0</v>
      </c>
      <c r="P157" s="104">
        <f>G157*'4. Implementation Services'!$E$182</f>
        <v>0</v>
      </c>
      <c r="Q157" s="104">
        <f>H157*'4. Implementation Services'!$E$182</f>
        <v>0</v>
      </c>
      <c r="R157" s="104">
        <f>I157*'4. Implementation Services'!$E$182</f>
        <v>0</v>
      </c>
      <c r="S157" s="104">
        <f>J157*'4. Implementation Services'!$E$182</f>
        <v>0</v>
      </c>
      <c r="T157" s="104">
        <f>K157*'4. Implementation Services'!$E$182</f>
        <v>0</v>
      </c>
      <c r="U157" s="104">
        <f>L157*'4. Implementation Services'!$E$182</f>
        <v>0</v>
      </c>
      <c r="V157" s="104">
        <f>M157*'4. Implementation Services'!$E$182</f>
        <v>0</v>
      </c>
      <c r="W157" s="101">
        <f t="shared" si="82"/>
        <v>0</v>
      </c>
      <c r="X157" s="100">
        <f t="shared" si="83"/>
        <v>0</v>
      </c>
      <c r="Y157" s="118">
        <f t="shared" si="84"/>
        <v>0</v>
      </c>
    </row>
    <row r="158" spans="1:167" ht="20" x14ac:dyDescent="0.25">
      <c r="A158" s="238">
        <v>96</v>
      </c>
      <c r="B158" s="230">
        <v>43</v>
      </c>
      <c r="C158" s="43" t="s">
        <v>236</v>
      </c>
      <c r="D158" s="410"/>
      <c r="E158" s="431"/>
      <c r="F158" s="222"/>
      <c r="G158" s="222"/>
      <c r="H158" s="222"/>
      <c r="I158" s="222"/>
      <c r="J158" s="222"/>
      <c r="K158" s="222"/>
      <c r="L158" s="223"/>
      <c r="M158" s="223"/>
      <c r="N158" s="437"/>
      <c r="O158" s="104">
        <f>F158*'4. Implementation Services'!$E$182</f>
        <v>0</v>
      </c>
      <c r="P158" s="104">
        <f>G158*'4. Implementation Services'!$E$182</f>
        <v>0</v>
      </c>
      <c r="Q158" s="104">
        <f>H158*'4. Implementation Services'!$E$182</f>
        <v>0</v>
      </c>
      <c r="R158" s="104">
        <f>I158*'4. Implementation Services'!$E$182</f>
        <v>0</v>
      </c>
      <c r="S158" s="104">
        <f>J158*'4. Implementation Services'!$E$182</f>
        <v>0</v>
      </c>
      <c r="T158" s="104">
        <f>K158*'4. Implementation Services'!$E$182</f>
        <v>0</v>
      </c>
      <c r="U158" s="104">
        <f>L158*'4. Implementation Services'!$E$182</f>
        <v>0</v>
      </c>
      <c r="V158" s="104">
        <f>M158*'4. Implementation Services'!$E$182</f>
        <v>0</v>
      </c>
      <c r="W158" s="101">
        <f t="shared" si="82"/>
        <v>0</v>
      </c>
      <c r="X158" s="100">
        <f t="shared" si="83"/>
        <v>0</v>
      </c>
      <c r="Y158" s="118">
        <f t="shared" si="84"/>
        <v>0</v>
      </c>
    </row>
    <row r="159" spans="1:167" x14ac:dyDescent="0.25">
      <c r="A159" s="238">
        <v>97</v>
      </c>
      <c r="B159" s="230">
        <v>44</v>
      </c>
      <c r="C159" s="43" t="s">
        <v>237</v>
      </c>
      <c r="D159" s="410"/>
      <c r="E159" s="431"/>
      <c r="F159" s="222"/>
      <c r="G159" s="222"/>
      <c r="H159" s="222"/>
      <c r="I159" s="222"/>
      <c r="J159" s="222"/>
      <c r="K159" s="222"/>
      <c r="L159" s="223"/>
      <c r="M159" s="223"/>
      <c r="N159" s="437"/>
      <c r="O159" s="104">
        <f>F159*'4. Implementation Services'!$E$182</f>
        <v>0</v>
      </c>
      <c r="P159" s="104">
        <f>G159*'4. Implementation Services'!$E$182</f>
        <v>0</v>
      </c>
      <c r="Q159" s="104">
        <f>H159*'4. Implementation Services'!$E$182</f>
        <v>0</v>
      </c>
      <c r="R159" s="104">
        <f>I159*'4. Implementation Services'!$E$182</f>
        <v>0</v>
      </c>
      <c r="S159" s="104">
        <f>J159*'4. Implementation Services'!$E$182</f>
        <v>0</v>
      </c>
      <c r="T159" s="104">
        <f>K159*'4. Implementation Services'!$E$182</f>
        <v>0</v>
      </c>
      <c r="U159" s="104">
        <f>L159*'4. Implementation Services'!$E$182</f>
        <v>0</v>
      </c>
      <c r="V159" s="104">
        <f>M159*'4. Implementation Services'!$E$182</f>
        <v>0</v>
      </c>
      <c r="W159" s="101">
        <f t="shared" si="82"/>
        <v>0</v>
      </c>
      <c r="X159" s="100">
        <f t="shared" si="83"/>
        <v>0</v>
      </c>
      <c r="Y159" s="118">
        <f t="shared" si="84"/>
        <v>0</v>
      </c>
    </row>
    <row r="160" spans="1:167" x14ac:dyDescent="0.25">
      <c r="A160" s="238"/>
      <c r="B160" s="230"/>
      <c r="C160" s="231" t="s">
        <v>172</v>
      </c>
      <c r="D160" s="410"/>
      <c r="E160" s="431"/>
      <c r="F160" s="222"/>
      <c r="G160" s="222"/>
      <c r="H160" s="222"/>
      <c r="I160" s="222"/>
      <c r="J160" s="222"/>
      <c r="K160" s="222"/>
      <c r="L160" s="223"/>
      <c r="M160" s="223"/>
      <c r="N160" s="437"/>
      <c r="O160" s="104">
        <f>F160*'4. Implementation Services'!$E$182</f>
        <v>0</v>
      </c>
      <c r="P160" s="104">
        <f>G160*'4. Implementation Services'!$E$182</f>
        <v>0</v>
      </c>
      <c r="Q160" s="104">
        <f>H160*'4. Implementation Services'!$E$182</f>
        <v>0</v>
      </c>
      <c r="R160" s="104">
        <f>I160*'4. Implementation Services'!$E$182</f>
        <v>0</v>
      </c>
      <c r="S160" s="104">
        <f>J160*'4. Implementation Services'!$E$182</f>
        <v>0</v>
      </c>
      <c r="T160" s="104">
        <f>K160*'4. Implementation Services'!$E$182</f>
        <v>0</v>
      </c>
      <c r="U160" s="104">
        <f>L160*'4. Implementation Services'!$E$182</f>
        <v>0</v>
      </c>
      <c r="V160" s="104">
        <f>M160*'4. Implementation Services'!$E$182</f>
        <v>0</v>
      </c>
      <c r="W160" s="101">
        <f t="shared" si="82"/>
        <v>0</v>
      </c>
      <c r="X160" s="100">
        <f t="shared" si="83"/>
        <v>0</v>
      </c>
      <c r="Y160" s="118">
        <f t="shared" si="84"/>
        <v>0</v>
      </c>
    </row>
    <row r="161" spans="1:25" x14ac:dyDescent="0.25">
      <c r="A161" s="238"/>
      <c r="B161" s="230"/>
      <c r="C161" s="231"/>
      <c r="D161" s="410"/>
      <c r="E161" s="431"/>
      <c r="F161" s="222"/>
      <c r="G161" s="222"/>
      <c r="H161" s="222"/>
      <c r="I161" s="222"/>
      <c r="J161" s="222"/>
      <c r="K161" s="222"/>
      <c r="L161" s="223"/>
      <c r="M161" s="223"/>
      <c r="N161" s="437"/>
      <c r="O161" s="104">
        <f>F161*'4. Implementation Services'!$E$182</f>
        <v>0</v>
      </c>
      <c r="P161" s="104">
        <f>G161*'4. Implementation Services'!$E$182</f>
        <v>0</v>
      </c>
      <c r="Q161" s="104">
        <f>H161*'4. Implementation Services'!$E$182</f>
        <v>0</v>
      </c>
      <c r="R161" s="104">
        <f>I161*'4. Implementation Services'!$E$182</f>
        <v>0</v>
      </c>
      <c r="S161" s="104">
        <f>J161*'4. Implementation Services'!$E$182</f>
        <v>0</v>
      </c>
      <c r="T161" s="104">
        <f>K161*'4. Implementation Services'!$E$182</f>
        <v>0</v>
      </c>
      <c r="U161" s="104">
        <f>L161*'4. Implementation Services'!$E$182</f>
        <v>0</v>
      </c>
      <c r="V161" s="104">
        <f>M161*'4. Implementation Services'!$E$182</f>
        <v>0</v>
      </c>
      <c r="W161" s="101">
        <f t="shared" si="82"/>
        <v>0</v>
      </c>
      <c r="X161" s="100">
        <f t="shared" si="83"/>
        <v>0</v>
      </c>
      <c r="Y161" s="118">
        <f t="shared" si="84"/>
        <v>0</v>
      </c>
    </row>
    <row r="162" spans="1:25" x14ac:dyDescent="0.25">
      <c r="A162" s="238"/>
      <c r="B162" s="230"/>
      <c r="C162" s="231"/>
      <c r="D162" s="410"/>
      <c r="E162" s="431"/>
      <c r="F162" s="222"/>
      <c r="G162" s="222"/>
      <c r="H162" s="222"/>
      <c r="I162" s="222"/>
      <c r="J162" s="222"/>
      <c r="K162" s="222"/>
      <c r="L162" s="223"/>
      <c r="M162" s="223"/>
      <c r="N162" s="437"/>
      <c r="O162" s="104">
        <f>F162*'4. Implementation Services'!$E$182</f>
        <v>0</v>
      </c>
      <c r="P162" s="104">
        <f>G162*'4. Implementation Services'!$E$182</f>
        <v>0</v>
      </c>
      <c r="Q162" s="104">
        <f>H162*'4. Implementation Services'!$E$182</f>
        <v>0</v>
      </c>
      <c r="R162" s="104">
        <f>I162*'4. Implementation Services'!$E$182</f>
        <v>0</v>
      </c>
      <c r="S162" s="104">
        <f>J162*'4. Implementation Services'!$E$182</f>
        <v>0</v>
      </c>
      <c r="T162" s="104">
        <f>K162*'4. Implementation Services'!$E$182</f>
        <v>0</v>
      </c>
      <c r="U162" s="104">
        <f>L162*'4. Implementation Services'!$E$182</f>
        <v>0</v>
      </c>
      <c r="V162" s="104">
        <f>M162*'4. Implementation Services'!$E$182</f>
        <v>0</v>
      </c>
      <c r="W162" s="101">
        <f t="shared" si="82"/>
        <v>0</v>
      </c>
      <c r="X162" s="100">
        <f t="shared" si="83"/>
        <v>0</v>
      </c>
      <c r="Y162" s="118">
        <f t="shared" si="84"/>
        <v>0</v>
      </c>
    </row>
    <row r="163" spans="1:25" x14ac:dyDescent="0.25">
      <c r="A163" s="238"/>
      <c r="B163" s="230"/>
      <c r="C163" s="231"/>
      <c r="D163" s="410"/>
      <c r="E163" s="431"/>
      <c r="F163" s="222"/>
      <c r="G163" s="222"/>
      <c r="H163" s="222"/>
      <c r="I163" s="222"/>
      <c r="J163" s="222"/>
      <c r="K163" s="222"/>
      <c r="L163" s="223"/>
      <c r="M163" s="223"/>
      <c r="N163" s="437"/>
      <c r="O163" s="104">
        <f>F163*'4. Implementation Services'!$E$182</f>
        <v>0</v>
      </c>
      <c r="P163" s="104">
        <f>G163*'4. Implementation Services'!$E$182</f>
        <v>0</v>
      </c>
      <c r="Q163" s="104">
        <f>H163*'4. Implementation Services'!$E$182</f>
        <v>0</v>
      </c>
      <c r="R163" s="104">
        <f>I163*'4. Implementation Services'!$E$182</f>
        <v>0</v>
      </c>
      <c r="S163" s="104">
        <f>J163*'4. Implementation Services'!$E$182</f>
        <v>0</v>
      </c>
      <c r="T163" s="104">
        <f>K163*'4. Implementation Services'!$E$182</f>
        <v>0</v>
      </c>
      <c r="U163" s="104">
        <f>L163*'4. Implementation Services'!$E$182</f>
        <v>0</v>
      </c>
      <c r="V163" s="104">
        <f>M163*'4. Implementation Services'!$E$182</f>
        <v>0</v>
      </c>
      <c r="W163" s="101">
        <f t="shared" si="82"/>
        <v>0</v>
      </c>
      <c r="X163" s="100">
        <f t="shared" si="83"/>
        <v>0</v>
      </c>
      <c r="Y163" s="118">
        <f t="shared" si="84"/>
        <v>0</v>
      </c>
    </row>
    <row r="164" spans="1:25" ht="13" thickBot="1" x14ac:dyDescent="0.3">
      <c r="A164" s="239"/>
      <c r="B164" s="243"/>
      <c r="C164" s="244"/>
      <c r="D164" s="411"/>
      <c r="E164" s="432"/>
      <c r="F164" s="224"/>
      <c r="G164" s="224"/>
      <c r="H164" s="224"/>
      <c r="I164" s="224"/>
      <c r="J164" s="224"/>
      <c r="K164" s="224"/>
      <c r="L164" s="225"/>
      <c r="M164" s="225"/>
      <c r="N164" s="438"/>
      <c r="O164" s="104">
        <f>F164*'4. Implementation Services'!$E$182</f>
        <v>0</v>
      </c>
      <c r="P164" s="104">
        <f>G164*'4. Implementation Services'!$E$182</f>
        <v>0</v>
      </c>
      <c r="Q164" s="104">
        <f>H164*'4. Implementation Services'!$E$182</f>
        <v>0</v>
      </c>
      <c r="R164" s="104">
        <f>I164*'4. Implementation Services'!$E$182</f>
        <v>0</v>
      </c>
      <c r="S164" s="104">
        <f>J164*'4. Implementation Services'!$E$182</f>
        <v>0</v>
      </c>
      <c r="T164" s="104">
        <f>K164*'4. Implementation Services'!$E$182</f>
        <v>0</v>
      </c>
      <c r="U164" s="104">
        <f>L164*'4. Implementation Services'!$E$182</f>
        <v>0</v>
      </c>
      <c r="V164" s="104">
        <f>M164*'4. Implementation Services'!$E$182</f>
        <v>0</v>
      </c>
      <c r="W164" s="103">
        <f t="shared" si="82"/>
        <v>0</v>
      </c>
      <c r="X164" s="102">
        <f t="shared" si="83"/>
        <v>0</v>
      </c>
      <c r="Y164" s="119">
        <f t="shared" si="84"/>
        <v>0</v>
      </c>
    </row>
    <row r="165" spans="1:25" ht="33" customHeight="1" x14ac:dyDescent="0.25">
      <c r="A165" s="234">
        <v>98</v>
      </c>
      <c r="B165" s="235">
        <v>45</v>
      </c>
      <c r="C165" s="43" t="s">
        <v>238</v>
      </c>
      <c r="D165" s="412" t="s">
        <v>239</v>
      </c>
      <c r="E165" s="429">
        <v>0.2</v>
      </c>
      <c r="F165" s="222"/>
      <c r="G165" s="222"/>
      <c r="H165" s="222"/>
      <c r="I165" s="222"/>
      <c r="J165" s="222"/>
      <c r="K165" s="222"/>
      <c r="L165" s="223"/>
      <c r="M165" s="223"/>
      <c r="N165" s="436">
        <f>SUM(F165:M177)</f>
        <v>0</v>
      </c>
      <c r="O165" s="104">
        <f>F165*'4. Implementation Services'!$E$182</f>
        <v>0</v>
      </c>
      <c r="P165" s="104">
        <f>G165*'4. Implementation Services'!$E$182</f>
        <v>0</v>
      </c>
      <c r="Q165" s="104">
        <f>H165*'4. Implementation Services'!$E$182</f>
        <v>0</v>
      </c>
      <c r="R165" s="104">
        <f>I165*'4. Implementation Services'!$E$182</f>
        <v>0</v>
      </c>
      <c r="S165" s="104">
        <f>J165*'4. Implementation Services'!$E$182</f>
        <v>0</v>
      </c>
      <c r="T165" s="104">
        <f>K165*'4. Implementation Services'!$E$182</f>
        <v>0</v>
      </c>
      <c r="U165" s="104">
        <f>L165*'4. Implementation Services'!$E$182</f>
        <v>0</v>
      </c>
      <c r="V165" s="104">
        <f>M165*'4. Implementation Services'!$E$182</f>
        <v>0</v>
      </c>
      <c r="W165" s="101">
        <f t="shared" si="82"/>
        <v>0</v>
      </c>
      <c r="X165" s="100">
        <f t="shared" si="83"/>
        <v>0</v>
      </c>
      <c r="Y165" s="100">
        <f t="shared" si="84"/>
        <v>0</v>
      </c>
    </row>
    <row r="166" spans="1:25" x14ac:dyDescent="0.25">
      <c r="A166" s="238">
        <v>99</v>
      </c>
      <c r="B166" s="230">
        <v>46</v>
      </c>
      <c r="C166" s="120" t="s">
        <v>240</v>
      </c>
      <c r="D166" s="410"/>
      <c r="E166" s="431"/>
      <c r="F166" s="222"/>
      <c r="G166" s="222"/>
      <c r="H166" s="222"/>
      <c r="I166" s="222"/>
      <c r="J166" s="222"/>
      <c r="K166" s="222"/>
      <c r="L166" s="223"/>
      <c r="M166" s="223"/>
      <c r="N166" s="437"/>
      <c r="O166" s="104">
        <f>F166*'4. Implementation Services'!$E$182</f>
        <v>0</v>
      </c>
      <c r="P166" s="104">
        <f>G166*'4. Implementation Services'!$E$182</f>
        <v>0</v>
      </c>
      <c r="Q166" s="104">
        <f>H166*'4. Implementation Services'!$E$182</f>
        <v>0</v>
      </c>
      <c r="R166" s="104">
        <f>I166*'4. Implementation Services'!$E$182</f>
        <v>0</v>
      </c>
      <c r="S166" s="104">
        <f>J166*'4. Implementation Services'!$E$182</f>
        <v>0</v>
      </c>
      <c r="T166" s="104">
        <f>K166*'4. Implementation Services'!$E$182</f>
        <v>0</v>
      </c>
      <c r="U166" s="104">
        <f>L166*'4. Implementation Services'!$E$182</f>
        <v>0</v>
      </c>
      <c r="V166" s="104">
        <f>M166*'4. Implementation Services'!$E$182</f>
        <v>0</v>
      </c>
      <c r="W166" s="101">
        <f t="shared" si="82"/>
        <v>0</v>
      </c>
      <c r="X166" s="100">
        <f t="shared" si="83"/>
        <v>0</v>
      </c>
      <c r="Y166" s="100">
        <f t="shared" si="84"/>
        <v>0</v>
      </c>
    </row>
    <row r="167" spans="1:25" x14ac:dyDescent="0.25">
      <c r="A167" s="238">
        <v>100</v>
      </c>
      <c r="B167" s="230">
        <v>47</v>
      </c>
      <c r="C167" s="120" t="s">
        <v>241</v>
      </c>
      <c r="D167" s="410"/>
      <c r="E167" s="431"/>
      <c r="F167" s="222"/>
      <c r="G167" s="222"/>
      <c r="H167" s="222"/>
      <c r="I167" s="222"/>
      <c r="J167" s="222"/>
      <c r="K167" s="222"/>
      <c r="L167" s="223"/>
      <c r="M167" s="223"/>
      <c r="N167" s="437"/>
      <c r="O167" s="104">
        <f>F167*'4. Implementation Services'!$E$182</f>
        <v>0</v>
      </c>
      <c r="P167" s="104">
        <f>G167*'4. Implementation Services'!$E$182</f>
        <v>0</v>
      </c>
      <c r="Q167" s="104">
        <f>H167*'4. Implementation Services'!$E$182</f>
        <v>0</v>
      </c>
      <c r="R167" s="104">
        <f>I167*'4. Implementation Services'!$E$182</f>
        <v>0</v>
      </c>
      <c r="S167" s="104">
        <f>J167*'4. Implementation Services'!$E$182</f>
        <v>0</v>
      </c>
      <c r="T167" s="104">
        <f>K167*'4. Implementation Services'!$E$182</f>
        <v>0</v>
      </c>
      <c r="U167" s="104">
        <f>L167*'4. Implementation Services'!$E$182</f>
        <v>0</v>
      </c>
      <c r="V167" s="104">
        <f>M167*'4. Implementation Services'!$E$182</f>
        <v>0</v>
      </c>
      <c r="W167" s="101">
        <f t="shared" si="82"/>
        <v>0</v>
      </c>
      <c r="X167" s="100">
        <f t="shared" si="83"/>
        <v>0</v>
      </c>
      <c r="Y167" s="100">
        <f t="shared" si="84"/>
        <v>0</v>
      </c>
    </row>
    <row r="168" spans="1:25" x14ac:dyDescent="0.25">
      <c r="A168" s="238">
        <v>101</v>
      </c>
      <c r="B168" s="230">
        <v>48</v>
      </c>
      <c r="C168" s="120" t="s">
        <v>242</v>
      </c>
      <c r="D168" s="410"/>
      <c r="E168" s="431"/>
      <c r="F168" s="222"/>
      <c r="G168" s="222"/>
      <c r="H168" s="222"/>
      <c r="I168" s="222"/>
      <c r="J168" s="222"/>
      <c r="K168" s="222"/>
      <c r="L168" s="223"/>
      <c r="M168" s="223"/>
      <c r="N168" s="437"/>
      <c r="O168" s="104">
        <f>F168*'4. Implementation Services'!$E$182</f>
        <v>0</v>
      </c>
      <c r="P168" s="104">
        <f>G168*'4. Implementation Services'!$E$182</f>
        <v>0</v>
      </c>
      <c r="Q168" s="104">
        <f>H168*'4. Implementation Services'!$E$182</f>
        <v>0</v>
      </c>
      <c r="R168" s="104">
        <f>I168*'4. Implementation Services'!$E$182</f>
        <v>0</v>
      </c>
      <c r="S168" s="104">
        <f>J168*'4. Implementation Services'!$E$182</f>
        <v>0</v>
      </c>
      <c r="T168" s="104">
        <f>K168*'4. Implementation Services'!$E$182</f>
        <v>0</v>
      </c>
      <c r="U168" s="104">
        <f>L168*'4. Implementation Services'!$E$182</f>
        <v>0</v>
      </c>
      <c r="V168" s="104">
        <f>M168*'4. Implementation Services'!$E$182</f>
        <v>0</v>
      </c>
      <c r="W168" s="101">
        <f t="shared" si="82"/>
        <v>0</v>
      </c>
      <c r="X168" s="100">
        <f t="shared" si="83"/>
        <v>0</v>
      </c>
      <c r="Y168" s="100">
        <f t="shared" si="84"/>
        <v>0</v>
      </c>
    </row>
    <row r="169" spans="1:25" ht="20" x14ac:dyDescent="0.25">
      <c r="A169" s="238">
        <v>102</v>
      </c>
      <c r="B169" s="230">
        <v>49</v>
      </c>
      <c r="C169" s="120" t="s">
        <v>243</v>
      </c>
      <c r="D169" s="410"/>
      <c r="E169" s="431"/>
      <c r="F169" s="222"/>
      <c r="G169" s="222"/>
      <c r="H169" s="222"/>
      <c r="I169" s="222"/>
      <c r="J169" s="222"/>
      <c r="K169" s="222"/>
      <c r="L169" s="223"/>
      <c r="M169" s="223"/>
      <c r="N169" s="437"/>
      <c r="O169" s="104">
        <f>F169*'4. Implementation Services'!$E$182</f>
        <v>0</v>
      </c>
      <c r="P169" s="104">
        <f>G169*'4. Implementation Services'!$E$182</f>
        <v>0</v>
      </c>
      <c r="Q169" s="104">
        <f>H169*'4. Implementation Services'!$E$182</f>
        <v>0</v>
      </c>
      <c r="R169" s="104">
        <f>I169*'4. Implementation Services'!$E$182</f>
        <v>0</v>
      </c>
      <c r="S169" s="104">
        <f>J169*'4. Implementation Services'!$E$182</f>
        <v>0</v>
      </c>
      <c r="T169" s="104">
        <f>K169*'4. Implementation Services'!$E$182</f>
        <v>0</v>
      </c>
      <c r="U169" s="104">
        <f>L169*'4. Implementation Services'!$E$182</f>
        <v>0</v>
      </c>
      <c r="V169" s="104">
        <f>M169*'4. Implementation Services'!$E$182</f>
        <v>0</v>
      </c>
      <c r="W169" s="101">
        <f t="shared" si="82"/>
        <v>0</v>
      </c>
      <c r="X169" s="100">
        <f t="shared" si="83"/>
        <v>0</v>
      </c>
      <c r="Y169" s="100">
        <f t="shared" si="84"/>
        <v>0</v>
      </c>
    </row>
    <row r="170" spans="1:25" ht="50" x14ac:dyDescent="0.25">
      <c r="A170" s="238">
        <v>103</v>
      </c>
      <c r="B170" s="230">
        <v>50</v>
      </c>
      <c r="C170" s="120" t="s">
        <v>252</v>
      </c>
      <c r="D170" s="410"/>
      <c r="E170" s="431"/>
      <c r="F170" s="222"/>
      <c r="G170" s="222"/>
      <c r="H170" s="222"/>
      <c r="I170" s="222"/>
      <c r="J170" s="222"/>
      <c r="K170" s="222"/>
      <c r="L170" s="223"/>
      <c r="M170" s="223"/>
      <c r="N170" s="437"/>
      <c r="O170" s="104">
        <f>F170*'4. Implementation Services'!$E$182</f>
        <v>0</v>
      </c>
      <c r="P170" s="104">
        <f>G170*'4. Implementation Services'!$E$182</f>
        <v>0</v>
      </c>
      <c r="Q170" s="104">
        <f>H170*'4. Implementation Services'!$E$182</f>
        <v>0</v>
      </c>
      <c r="R170" s="104">
        <f>I170*'4. Implementation Services'!$E$182</f>
        <v>0</v>
      </c>
      <c r="S170" s="104">
        <f>J170*'4. Implementation Services'!$E$182</f>
        <v>0</v>
      </c>
      <c r="T170" s="104">
        <f>K170*'4. Implementation Services'!$E$182</f>
        <v>0</v>
      </c>
      <c r="U170" s="104">
        <f>L170*'4. Implementation Services'!$E$182</f>
        <v>0</v>
      </c>
      <c r="V170" s="104">
        <f>M170*'4. Implementation Services'!$E$182</f>
        <v>0</v>
      </c>
      <c r="W170" s="101">
        <f t="shared" si="82"/>
        <v>0</v>
      </c>
      <c r="X170" s="100">
        <f t="shared" si="83"/>
        <v>0</v>
      </c>
      <c r="Y170" s="100">
        <f t="shared" si="84"/>
        <v>0</v>
      </c>
    </row>
    <row r="171" spans="1:25" x14ac:dyDescent="0.25">
      <c r="A171" s="238">
        <v>104</v>
      </c>
      <c r="B171" s="230">
        <v>51</v>
      </c>
      <c r="C171" s="120" t="s">
        <v>245</v>
      </c>
      <c r="D171" s="410"/>
      <c r="E171" s="431"/>
      <c r="F171" s="222"/>
      <c r="G171" s="222"/>
      <c r="H171" s="222"/>
      <c r="I171" s="222"/>
      <c r="J171" s="222"/>
      <c r="K171" s="222"/>
      <c r="L171" s="223"/>
      <c r="M171" s="223"/>
      <c r="N171" s="437"/>
      <c r="O171" s="104">
        <f>F171*'4. Implementation Services'!$E$182</f>
        <v>0</v>
      </c>
      <c r="P171" s="104">
        <f>G171*'4. Implementation Services'!$E$182</f>
        <v>0</v>
      </c>
      <c r="Q171" s="104">
        <f>H171*'4. Implementation Services'!$E$182</f>
        <v>0</v>
      </c>
      <c r="R171" s="104">
        <f>I171*'4. Implementation Services'!$E$182</f>
        <v>0</v>
      </c>
      <c r="S171" s="104">
        <f>J171*'4. Implementation Services'!$E$182</f>
        <v>0</v>
      </c>
      <c r="T171" s="104">
        <f>K171*'4. Implementation Services'!$E$182</f>
        <v>0</v>
      </c>
      <c r="U171" s="104">
        <f>L171*'4. Implementation Services'!$E$182</f>
        <v>0</v>
      </c>
      <c r="V171" s="104">
        <f>M171*'4. Implementation Services'!$E$182</f>
        <v>0</v>
      </c>
      <c r="W171" s="101">
        <f t="shared" si="82"/>
        <v>0</v>
      </c>
      <c r="X171" s="100">
        <f t="shared" si="83"/>
        <v>0</v>
      </c>
      <c r="Y171" s="100">
        <f t="shared" si="84"/>
        <v>0</v>
      </c>
    </row>
    <row r="172" spans="1:25" x14ac:dyDescent="0.25">
      <c r="A172" s="238">
        <v>105</v>
      </c>
      <c r="B172" s="230">
        <v>52</v>
      </c>
      <c r="C172" s="120" t="s">
        <v>246</v>
      </c>
      <c r="D172" s="410"/>
      <c r="E172" s="431"/>
      <c r="F172" s="222"/>
      <c r="G172" s="222"/>
      <c r="H172" s="222"/>
      <c r="I172" s="222"/>
      <c r="J172" s="222"/>
      <c r="K172" s="222"/>
      <c r="L172" s="223"/>
      <c r="M172" s="223"/>
      <c r="N172" s="437"/>
      <c r="O172" s="104">
        <f>F172*'4. Implementation Services'!$E$182</f>
        <v>0</v>
      </c>
      <c r="P172" s="104">
        <f>G172*'4. Implementation Services'!$E$182</f>
        <v>0</v>
      </c>
      <c r="Q172" s="104">
        <f>H172*'4. Implementation Services'!$E$182</f>
        <v>0</v>
      </c>
      <c r="R172" s="104">
        <f>I172*'4. Implementation Services'!$E$182</f>
        <v>0</v>
      </c>
      <c r="S172" s="104">
        <f>J172*'4. Implementation Services'!$E$182</f>
        <v>0</v>
      </c>
      <c r="T172" s="104">
        <f>K172*'4. Implementation Services'!$E$182</f>
        <v>0</v>
      </c>
      <c r="U172" s="104">
        <f>L172*'4. Implementation Services'!$E$182</f>
        <v>0</v>
      </c>
      <c r="V172" s="104">
        <f>M172*'4. Implementation Services'!$E$182</f>
        <v>0</v>
      </c>
      <c r="W172" s="101">
        <f t="shared" si="82"/>
        <v>0</v>
      </c>
      <c r="X172" s="100">
        <f t="shared" si="83"/>
        <v>0</v>
      </c>
      <c r="Y172" s="100">
        <f t="shared" si="84"/>
        <v>0</v>
      </c>
    </row>
    <row r="173" spans="1:25" ht="12.75" customHeight="1" x14ac:dyDescent="0.25">
      <c r="A173" s="230"/>
      <c r="B173" s="230"/>
      <c r="C173" s="231" t="s">
        <v>172</v>
      </c>
      <c r="D173" s="410"/>
      <c r="E173" s="431"/>
      <c r="F173" s="222"/>
      <c r="G173" s="222"/>
      <c r="H173" s="222"/>
      <c r="I173" s="222"/>
      <c r="J173" s="222"/>
      <c r="K173" s="222"/>
      <c r="L173" s="223"/>
      <c r="M173" s="223"/>
      <c r="N173" s="437"/>
      <c r="O173" s="104">
        <f>F173*'4. Implementation Services'!$E$182</f>
        <v>0</v>
      </c>
      <c r="P173" s="104">
        <f>G173*'4. Implementation Services'!$E$182</f>
        <v>0</v>
      </c>
      <c r="Q173" s="104">
        <f>H173*'4. Implementation Services'!$E$182</f>
        <v>0</v>
      </c>
      <c r="R173" s="104">
        <f>I173*'4. Implementation Services'!$E$182</f>
        <v>0</v>
      </c>
      <c r="S173" s="104">
        <f>J173*'4. Implementation Services'!$E$182</f>
        <v>0</v>
      </c>
      <c r="T173" s="104">
        <f>K173*'4. Implementation Services'!$E$182</f>
        <v>0</v>
      </c>
      <c r="U173" s="104">
        <f>L173*'4. Implementation Services'!$E$182</f>
        <v>0</v>
      </c>
      <c r="V173" s="104">
        <f>M173*'4. Implementation Services'!$E$182</f>
        <v>0</v>
      </c>
      <c r="W173" s="101">
        <f t="shared" ref="W173:W177" si="85">SUM(O173:V173)</f>
        <v>0</v>
      </c>
      <c r="X173" s="100">
        <f t="shared" si="83"/>
        <v>0</v>
      </c>
      <c r="Y173" s="100">
        <f t="shared" si="84"/>
        <v>0</v>
      </c>
    </row>
    <row r="174" spans="1:25" ht="12.75" customHeight="1" x14ac:dyDescent="0.25">
      <c r="A174" s="230"/>
      <c r="B174" s="230"/>
      <c r="C174" s="231"/>
      <c r="D174" s="410"/>
      <c r="E174" s="431"/>
      <c r="F174" s="222"/>
      <c r="G174" s="222"/>
      <c r="H174" s="222"/>
      <c r="I174" s="222"/>
      <c r="J174" s="222"/>
      <c r="K174" s="222"/>
      <c r="L174" s="223"/>
      <c r="M174" s="223"/>
      <c r="N174" s="437"/>
      <c r="O174" s="104">
        <f>F174*'4. Implementation Services'!$E$182</f>
        <v>0</v>
      </c>
      <c r="P174" s="104">
        <f>G174*'4. Implementation Services'!$E$182</f>
        <v>0</v>
      </c>
      <c r="Q174" s="104">
        <f>H174*'4. Implementation Services'!$E$182</f>
        <v>0</v>
      </c>
      <c r="R174" s="104">
        <f>I174*'4. Implementation Services'!$E$182</f>
        <v>0</v>
      </c>
      <c r="S174" s="104">
        <f>J174*'4. Implementation Services'!$E$182</f>
        <v>0</v>
      </c>
      <c r="T174" s="104">
        <f>K174*'4. Implementation Services'!$E$182</f>
        <v>0</v>
      </c>
      <c r="U174" s="104">
        <f>L174*'4. Implementation Services'!$E$182</f>
        <v>0</v>
      </c>
      <c r="V174" s="104">
        <f>M174*'4. Implementation Services'!$E$182</f>
        <v>0</v>
      </c>
      <c r="W174" s="101">
        <f t="shared" si="85"/>
        <v>0</v>
      </c>
      <c r="X174" s="100">
        <f t="shared" si="83"/>
        <v>0</v>
      </c>
      <c r="Y174" s="100">
        <f t="shared" si="84"/>
        <v>0</v>
      </c>
    </row>
    <row r="175" spans="1:25" ht="12.75" customHeight="1" x14ac:dyDescent="0.25">
      <c r="A175" s="230"/>
      <c r="B175" s="230"/>
      <c r="C175" s="231"/>
      <c r="D175" s="410"/>
      <c r="E175" s="431"/>
      <c r="F175" s="222"/>
      <c r="G175" s="222"/>
      <c r="H175" s="222"/>
      <c r="I175" s="222"/>
      <c r="J175" s="222"/>
      <c r="K175" s="222"/>
      <c r="L175" s="223"/>
      <c r="M175" s="223"/>
      <c r="N175" s="437"/>
      <c r="O175" s="104">
        <f>F175*'4. Implementation Services'!$E$182</f>
        <v>0</v>
      </c>
      <c r="P175" s="104">
        <f>G175*'4. Implementation Services'!$E$182</f>
        <v>0</v>
      </c>
      <c r="Q175" s="104">
        <f>H175*'4. Implementation Services'!$E$182</f>
        <v>0</v>
      </c>
      <c r="R175" s="104">
        <f>I175*'4. Implementation Services'!$E$182</f>
        <v>0</v>
      </c>
      <c r="S175" s="104">
        <f>J175*'4. Implementation Services'!$E$182</f>
        <v>0</v>
      </c>
      <c r="T175" s="104">
        <f>K175*'4. Implementation Services'!$E$182</f>
        <v>0</v>
      </c>
      <c r="U175" s="104">
        <f>L175*'4. Implementation Services'!$E$182</f>
        <v>0</v>
      </c>
      <c r="V175" s="104">
        <f>M175*'4. Implementation Services'!$E$182</f>
        <v>0</v>
      </c>
      <c r="W175" s="101">
        <f t="shared" si="85"/>
        <v>0</v>
      </c>
      <c r="X175" s="100">
        <f t="shared" si="83"/>
        <v>0</v>
      </c>
      <c r="Y175" s="100">
        <f t="shared" si="84"/>
        <v>0</v>
      </c>
    </row>
    <row r="176" spans="1:25" x14ac:dyDescent="0.25">
      <c r="A176" s="230"/>
      <c r="B176" s="230"/>
      <c r="C176" s="231"/>
      <c r="D176" s="410"/>
      <c r="E176" s="431"/>
      <c r="F176" s="222"/>
      <c r="G176" s="222"/>
      <c r="H176" s="222"/>
      <c r="I176" s="222"/>
      <c r="J176" s="222"/>
      <c r="K176" s="222"/>
      <c r="L176" s="223"/>
      <c r="M176" s="223"/>
      <c r="N176" s="437"/>
      <c r="O176" s="104">
        <f>F176*'4. Implementation Services'!$E$182</f>
        <v>0</v>
      </c>
      <c r="P176" s="104">
        <f>G176*'4. Implementation Services'!$E$182</f>
        <v>0</v>
      </c>
      <c r="Q176" s="104">
        <f>H176*'4. Implementation Services'!$E$182</f>
        <v>0</v>
      </c>
      <c r="R176" s="104">
        <f>I176*'4. Implementation Services'!$E$182</f>
        <v>0</v>
      </c>
      <c r="S176" s="104">
        <f>J176*'4. Implementation Services'!$E$182</f>
        <v>0</v>
      </c>
      <c r="T176" s="104">
        <f>K176*'4. Implementation Services'!$E$182</f>
        <v>0</v>
      </c>
      <c r="U176" s="104">
        <f>L176*'4. Implementation Services'!$E$182</f>
        <v>0</v>
      </c>
      <c r="V176" s="104">
        <f>M176*'4. Implementation Services'!$E$182</f>
        <v>0</v>
      </c>
      <c r="W176" s="101">
        <f t="shared" si="85"/>
        <v>0</v>
      </c>
      <c r="X176" s="100">
        <f t="shared" si="83"/>
        <v>0</v>
      </c>
      <c r="Y176" s="100">
        <f t="shared" si="84"/>
        <v>0</v>
      </c>
    </row>
    <row r="177" spans="1:25" ht="13" thickBot="1" x14ac:dyDescent="0.3">
      <c r="A177" s="237"/>
      <c r="B177" s="237"/>
      <c r="C177" s="242"/>
      <c r="D177" s="410"/>
      <c r="E177" s="431"/>
      <c r="F177" s="226"/>
      <c r="G177" s="226"/>
      <c r="H177" s="226"/>
      <c r="I177" s="226"/>
      <c r="J177" s="226"/>
      <c r="K177" s="226"/>
      <c r="L177" s="227"/>
      <c r="M177" s="227"/>
      <c r="N177" s="437"/>
      <c r="O177" s="104">
        <f>F177*'4. Implementation Services'!$E$182</f>
        <v>0</v>
      </c>
      <c r="P177" s="104">
        <f>G177*'4. Implementation Services'!$E$182</f>
        <v>0</v>
      </c>
      <c r="Q177" s="104">
        <f>H177*'4. Implementation Services'!$E$182</f>
        <v>0</v>
      </c>
      <c r="R177" s="104">
        <f>I177*'4. Implementation Services'!$E$182</f>
        <v>0</v>
      </c>
      <c r="S177" s="104">
        <f>J177*'4. Implementation Services'!$E$182</f>
        <v>0</v>
      </c>
      <c r="T177" s="104">
        <f>K177*'4. Implementation Services'!$E$182</f>
        <v>0</v>
      </c>
      <c r="U177" s="104">
        <f>L177*'4. Implementation Services'!$E$182</f>
        <v>0</v>
      </c>
      <c r="V177" s="104">
        <f>M177*'4. Implementation Services'!$E$182</f>
        <v>0</v>
      </c>
      <c r="W177" s="112">
        <f t="shared" si="85"/>
        <v>0</v>
      </c>
      <c r="X177" s="111">
        <f t="shared" si="83"/>
        <v>0</v>
      </c>
      <c r="Y177" s="111">
        <f t="shared" si="84"/>
        <v>0</v>
      </c>
    </row>
    <row r="178" spans="1:25" ht="13.5" thickTop="1" x14ac:dyDescent="0.25">
      <c r="A178" s="423" t="s">
        <v>307</v>
      </c>
      <c r="B178" s="424"/>
      <c r="C178" s="424"/>
      <c r="D178" s="122"/>
      <c r="E178" s="123">
        <f t="shared" ref="E178:M178" si="86">SUM(E95:E176)</f>
        <v>1</v>
      </c>
      <c r="F178" s="123">
        <f t="shared" si="86"/>
        <v>0</v>
      </c>
      <c r="G178" s="123">
        <f t="shared" si="86"/>
        <v>0</v>
      </c>
      <c r="H178" s="123">
        <f t="shared" si="86"/>
        <v>0</v>
      </c>
      <c r="I178" s="123">
        <f t="shared" si="86"/>
        <v>0</v>
      </c>
      <c r="J178" s="123">
        <f t="shared" si="86"/>
        <v>0</v>
      </c>
      <c r="K178" s="123">
        <f t="shared" si="86"/>
        <v>0</v>
      </c>
      <c r="L178" s="123">
        <f t="shared" si="86"/>
        <v>0</v>
      </c>
      <c r="M178" s="123">
        <f t="shared" si="86"/>
        <v>0</v>
      </c>
      <c r="N178" s="123">
        <f>SUM(N95:N177)</f>
        <v>0</v>
      </c>
      <c r="O178" s="124">
        <f t="shared" ref="O178:Y178" si="87">SUM(O95:O177)</f>
        <v>0</v>
      </c>
      <c r="P178" s="124">
        <f t="shared" si="87"/>
        <v>0</v>
      </c>
      <c r="Q178" s="124">
        <f t="shared" si="87"/>
        <v>0</v>
      </c>
      <c r="R178" s="124">
        <f t="shared" si="87"/>
        <v>0</v>
      </c>
      <c r="S178" s="124">
        <f t="shared" si="87"/>
        <v>0</v>
      </c>
      <c r="T178" s="124">
        <f t="shared" si="87"/>
        <v>0</v>
      </c>
      <c r="U178" s="124">
        <f t="shared" si="87"/>
        <v>0</v>
      </c>
      <c r="V178" s="124">
        <f t="shared" si="87"/>
        <v>0</v>
      </c>
      <c r="W178" s="125">
        <f t="shared" si="87"/>
        <v>0</v>
      </c>
      <c r="X178" s="124">
        <f t="shared" si="87"/>
        <v>0</v>
      </c>
      <c r="Y178" s="124">
        <f t="shared" si="87"/>
        <v>0</v>
      </c>
    </row>
    <row r="179" spans="1:25" ht="13.5" thickBot="1" x14ac:dyDescent="0.3">
      <c r="A179" s="144"/>
      <c r="B179" s="144"/>
      <c r="C179" s="144"/>
      <c r="D179" s="145"/>
      <c r="E179" s="146"/>
      <c r="F179" s="146"/>
      <c r="G179" s="146"/>
      <c r="H179" s="146"/>
      <c r="I179" s="146"/>
      <c r="J179" s="146"/>
      <c r="K179" s="146"/>
      <c r="L179" s="146"/>
      <c r="M179" s="146"/>
      <c r="N179" s="146"/>
      <c r="O179" s="147"/>
      <c r="P179" s="147"/>
      <c r="Q179" s="147"/>
      <c r="R179" s="147"/>
      <c r="S179" s="147"/>
      <c r="T179" s="147"/>
      <c r="U179" s="147"/>
      <c r="V179" s="147"/>
      <c r="W179" s="147"/>
      <c r="X179" s="147"/>
      <c r="Y179" s="147"/>
    </row>
    <row r="180" spans="1:25" ht="13.5" thickBot="1" x14ac:dyDescent="0.3">
      <c r="A180" s="420" t="s">
        <v>308</v>
      </c>
      <c r="B180" s="421"/>
      <c r="C180" s="421"/>
      <c r="D180" s="421"/>
      <c r="E180" s="421"/>
      <c r="F180" s="421"/>
      <c r="G180" s="421"/>
      <c r="H180" s="421"/>
      <c r="I180" s="421"/>
      <c r="J180" s="421"/>
      <c r="K180" s="421"/>
      <c r="L180" s="421"/>
      <c r="M180" s="421"/>
      <c r="N180" s="421"/>
      <c r="O180" s="421"/>
      <c r="P180" s="421"/>
      <c r="Q180" s="421"/>
      <c r="R180" s="421"/>
      <c r="S180" s="421"/>
      <c r="T180" s="421"/>
      <c r="U180" s="421"/>
      <c r="V180" s="421"/>
      <c r="W180" s="421"/>
      <c r="X180" s="421"/>
      <c r="Y180" s="422"/>
    </row>
    <row r="181" spans="1:25" ht="81" customHeight="1" thickBot="1" x14ac:dyDescent="0.3">
      <c r="A181" s="137" t="s">
        <v>288</v>
      </c>
      <c r="B181" s="138" t="s">
        <v>289</v>
      </c>
      <c r="C181" s="138" t="s">
        <v>290</v>
      </c>
      <c r="D181" s="269" t="s">
        <v>291</v>
      </c>
      <c r="E181" s="269" t="s">
        <v>292</v>
      </c>
      <c r="F181" s="139" t="s">
        <v>293</v>
      </c>
      <c r="G181" s="139" t="s">
        <v>294</v>
      </c>
      <c r="H181" s="139" t="s">
        <v>295</v>
      </c>
      <c r="I181" s="139" t="s">
        <v>296</v>
      </c>
      <c r="J181" s="139" t="s">
        <v>297</v>
      </c>
      <c r="K181" s="139" t="s">
        <v>298</v>
      </c>
      <c r="L181" s="139" t="s">
        <v>299</v>
      </c>
      <c r="M181" s="139" t="s">
        <v>300</v>
      </c>
      <c r="N181" s="138" t="s">
        <v>301</v>
      </c>
      <c r="O181" s="139" t="s">
        <v>48</v>
      </c>
      <c r="P181" s="139" t="s">
        <v>49</v>
      </c>
      <c r="Q181" s="139" t="s">
        <v>50</v>
      </c>
      <c r="R181" s="139" t="s">
        <v>51</v>
      </c>
      <c r="S181" s="139" t="s">
        <v>52</v>
      </c>
      <c r="T181" s="139" t="s">
        <v>53</v>
      </c>
      <c r="U181" s="139" t="s">
        <v>54</v>
      </c>
      <c r="V181" s="140" t="s">
        <v>55</v>
      </c>
      <c r="W181" s="141" t="s">
        <v>302</v>
      </c>
      <c r="X181" s="139" t="s">
        <v>303</v>
      </c>
      <c r="Y181" s="142" t="s">
        <v>304</v>
      </c>
    </row>
    <row r="182" spans="1:25" ht="20.65" customHeight="1" x14ac:dyDescent="0.25">
      <c r="A182" s="263" t="s">
        <v>309</v>
      </c>
      <c r="B182" s="272" t="s">
        <v>309</v>
      </c>
      <c r="C182" s="121" t="s">
        <v>266</v>
      </c>
      <c r="D182" s="425" t="s">
        <v>276</v>
      </c>
      <c r="E182" s="428" t="s">
        <v>276</v>
      </c>
      <c r="F182" s="220"/>
      <c r="G182" s="220"/>
      <c r="H182" s="220"/>
      <c r="I182" s="220"/>
      <c r="J182" s="220"/>
      <c r="K182" s="220"/>
      <c r="L182" s="221"/>
      <c r="M182" s="221"/>
      <c r="N182" s="429">
        <f>SUM(F182:M184)</f>
        <v>0</v>
      </c>
      <c r="O182" s="104">
        <f>F182*'4. Implementation Services'!$E$201</f>
        <v>0</v>
      </c>
      <c r="P182" s="104">
        <f>G182*'4. Implementation Services'!$E$201</f>
        <v>0</v>
      </c>
      <c r="Q182" s="104">
        <f>H182*'4. Implementation Services'!$E$201</f>
        <v>0</v>
      </c>
      <c r="R182" s="104">
        <f>I182*'4. Implementation Services'!$E$201</f>
        <v>0</v>
      </c>
      <c r="S182" s="104">
        <f>J182*'4. Implementation Services'!$E$201</f>
        <v>0</v>
      </c>
      <c r="T182" s="104">
        <f>K182*'4. Implementation Services'!$E$201</f>
        <v>0</v>
      </c>
      <c r="U182" s="104">
        <f>L182*'4. Implementation Services'!$E$201</f>
        <v>0</v>
      </c>
      <c r="V182" s="104">
        <f>M182*'4. Implementation Services'!$E$201</f>
        <v>0</v>
      </c>
      <c r="W182" s="105">
        <f t="shared" ref="W182:W184" si="88">SUM(O182:V182)</f>
        <v>0</v>
      </c>
      <c r="X182" s="104">
        <f t="shared" ref="X182:X184" si="89">W182*Retention</f>
        <v>0</v>
      </c>
      <c r="Y182" s="104">
        <f t="shared" ref="Y182:Y184" si="90">W182-X182</f>
        <v>0</v>
      </c>
    </row>
    <row r="183" spans="1:25" ht="12.75" customHeight="1" x14ac:dyDescent="0.25">
      <c r="A183" s="230"/>
      <c r="B183" s="230"/>
      <c r="C183" s="231" t="s">
        <v>172</v>
      </c>
      <c r="D183" s="426"/>
      <c r="E183" s="426"/>
      <c r="F183" s="222"/>
      <c r="G183" s="222"/>
      <c r="H183" s="222"/>
      <c r="I183" s="222"/>
      <c r="J183" s="222"/>
      <c r="K183" s="222"/>
      <c r="L183" s="223"/>
      <c r="M183" s="223"/>
      <c r="N183" s="426"/>
      <c r="O183" s="104">
        <f>F183*'4. Implementation Services'!$E$201</f>
        <v>0</v>
      </c>
      <c r="P183" s="104">
        <f>G183*'4. Implementation Services'!$E$201</f>
        <v>0</v>
      </c>
      <c r="Q183" s="104">
        <f>H183*'4. Implementation Services'!$E$201</f>
        <v>0</v>
      </c>
      <c r="R183" s="104">
        <f>I183*'4. Implementation Services'!$E$201</f>
        <v>0</v>
      </c>
      <c r="S183" s="104">
        <f>J183*'4. Implementation Services'!$E$201</f>
        <v>0</v>
      </c>
      <c r="T183" s="104">
        <f>K183*'4. Implementation Services'!$E$201</f>
        <v>0</v>
      </c>
      <c r="U183" s="104">
        <f>L183*'4. Implementation Services'!$E$201</f>
        <v>0</v>
      </c>
      <c r="V183" s="104">
        <f>M183*'4. Implementation Services'!$E$201</f>
        <v>0</v>
      </c>
      <c r="W183" s="101">
        <f t="shared" si="88"/>
        <v>0</v>
      </c>
      <c r="X183" s="100">
        <f t="shared" si="89"/>
        <v>0</v>
      </c>
      <c r="Y183" s="100">
        <f t="shared" si="90"/>
        <v>0</v>
      </c>
    </row>
    <row r="184" spans="1:25" ht="13" thickBot="1" x14ac:dyDescent="0.3">
      <c r="A184" s="237"/>
      <c r="B184" s="237"/>
      <c r="C184" s="242"/>
      <c r="D184" s="427"/>
      <c r="E184" s="427"/>
      <c r="F184" s="226"/>
      <c r="G184" s="226"/>
      <c r="H184" s="226"/>
      <c r="I184" s="226"/>
      <c r="J184" s="226"/>
      <c r="K184" s="226"/>
      <c r="L184" s="227"/>
      <c r="M184" s="227"/>
      <c r="N184" s="430"/>
      <c r="O184" s="104">
        <f>F184*'4. Implementation Services'!$E$201</f>
        <v>0</v>
      </c>
      <c r="P184" s="104">
        <f>G184*'4. Implementation Services'!$E$201</f>
        <v>0</v>
      </c>
      <c r="Q184" s="104">
        <f>H184*'4. Implementation Services'!$E$201</f>
        <v>0</v>
      </c>
      <c r="R184" s="104">
        <f>I184*'4. Implementation Services'!$E$201</f>
        <v>0</v>
      </c>
      <c r="S184" s="104">
        <f>J184*'4. Implementation Services'!$E$201</f>
        <v>0</v>
      </c>
      <c r="T184" s="104">
        <f>K184*'4. Implementation Services'!$E$201</f>
        <v>0</v>
      </c>
      <c r="U184" s="104">
        <f>L184*'4. Implementation Services'!$E$201</f>
        <v>0</v>
      </c>
      <c r="V184" s="104">
        <f>M184*'4. Implementation Services'!$E$201</f>
        <v>0</v>
      </c>
      <c r="W184" s="112">
        <f t="shared" si="88"/>
        <v>0</v>
      </c>
      <c r="X184" s="111">
        <f t="shared" si="89"/>
        <v>0</v>
      </c>
      <c r="Y184" s="111">
        <f t="shared" si="90"/>
        <v>0</v>
      </c>
    </row>
    <row r="185" spans="1:25" ht="13.5" thickTop="1" x14ac:dyDescent="0.25">
      <c r="A185" s="423" t="s">
        <v>310</v>
      </c>
      <c r="B185" s="424"/>
      <c r="C185" s="424"/>
      <c r="D185" s="270"/>
      <c r="E185" s="271"/>
      <c r="F185" s="123">
        <f>SUM(F182:F184)</f>
        <v>0</v>
      </c>
      <c r="G185" s="123">
        <f t="shared" ref="G185:M185" si="91">SUM(G182:G184)</f>
        <v>0</v>
      </c>
      <c r="H185" s="123">
        <f t="shared" si="91"/>
        <v>0</v>
      </c>
      <c r="I185" s="123">
        <f t="shared" si="91"/>
        <v>0</v>
      </c>
      <c r="J185" s="123">
        <f t="shared" si="91"/>
        <v>0</v>
      </c>
      <c r="K185" s="123">
        <f t="shared" si="91"/>
        <v>0</v>
      </c>
      <c r="L185" s="123">
        <f t="shared" si="91"/>
        <v>0</v>
      </c>
      <c r="M185" s="123">
        <f t="shared" si="91"/>
        <v>0</v>
      </c>
      <c r="N185" s="123">
        <f>SUM(N182:N184)</f>
        <v>0</v>
      </c>
      <c r="O185" s="124">
        <f>SUM(O182:O184)</f>
        <v>0</v>
      </c>
      <c r="P185" s="124">
        <f t="shared" ref="P185:V185" si="92">SUM(P182:P184)</f>
        <v>0</v>
      </c>
      <c r="Q185" s="124">
        <f t="shared" si="92"/>
        <v>0</v>
      </c>
      <c r="R185" s="124">
        <f t="shared" si="92"/>
        <v>0</v>
      </c>
      <c r="S185" s="124">
        <f t="shared" si="92"/>
        <v>0</v>
      </c>
      <c r="T185" s="124">
        <f t="shared" si="92"/>
        <v>0</v>
      </c>
      <c r="U185" s="124">
        <f t="shared" si="92"/>
        <v>0</v>
      </c>
      <c r="V185" s="124">
        <f t="shared" si="92"/>
        <v>0</v>
      </c>
      <c r="W185" s="125">
        <f>SUM(W182:W184)</f>
        <v>0</v>
      </c>
      <c r="X185" s="125">
        <f t="shared" ref="X185:Y185" si="93">SUM(X182:X184)</f>
        <v>0</v>
      </c>
      <c r="Y185" s="125">
        <f t="shared" si="93"/>
        <v>0</v>
      </c>
    </row>
    <row r="186" spans="1:25" customFormat="1" ht="20.65" customHeight="1" thickBot="1" x14ac:dyDescent="0.3"/>
    <row r="187" spans="1:25" ht="13.5" thickBot="1" x14ac:dyDescent="0.3">
      <c r="A187" s="442" t="s">
        <v>311</v>
      </c>
      <c r="B187" s="443"/>
      <c r="C187" s="443"/>
      <c r="D187" s="443"/>
      <c r="E187" s="148"/>
      <c r="F187" s="148"/>
      <c r="G187" s="148"/>
      <c r="H187" s="148"/>
      <c r="I187" s="148"/>
      <c r="J187" s="148"/>
      <c r="K187" s="148"/>
      <c r="L187" s="148"/>
      <c r="M187" s="148"/>
      <c r="N187" s="148"/>
      <c r="O187" s="273"/>
      <c r="P187" s="273"/>
      <c r="Q187" s="273"/>
      <c r="R187" s="273"/>
      <c r="S187" s="273"/>
      <c r="T187" s="273"/>
      <c r="U187" s="273"/>
      <c r="V187" s="273"/>
      <c r="W187" s="149"/>
      <c r="X187" s="149">
        <f>X185+X178+X90</f>
        <v>0</v>
      </c>
      <c r="Y187" s="150"/>
    </row>
    <row r="188" spans="1:25" ht="13.5" thickBot="1" x14ac:dyDescent="0.3">
      <c r="A188" s="442" t="s">
        <v>312</v>
      </c>
      <c r="B188" s="443"/>
      <c r="C188" s="443"/>
      <c r="D188" s="443"/>
      <c r="E188" s="148"/>
      <c r="F188" s="148"/>
      <c r="G188" s="148"/>
      <c r="H188" s="148"/>
      <c r="I188" s="148"/>
      <c r="J188" s="148"/>
      <c r="K188" s="148"/>
      <c r="L188" s="148"/>
      <c r="M188" s="148"/>
      <c r="N188" s="148"/>
      <c r="O188" s="149">
        <f>O185+O178+O90</f>
        <v>0</v>
      </c>
      <c r="P188" s="149">
        <f t="shared" ref="P188:V188" si="94">P185+P178+P90</f>
        <v>0</v>
      </c>
      <c r="Q188" s="149">
        <f t="shared" si="94"/>
        <v>0</v>
      </c>
      <c r="R188" s="149">
        <f t="shared" si="94"/>
        <v>0</v>
      </c>
      <c r="S188" s="149">
        <f t="shared" si="94"/>
        <v>0</v>
      </c>
      <c r="T188" s="149">
        <f t="shared" si="94"/>
        <v>0</v>
      </c>
      <c r="U188" s="149">
        <f t="shared" si="94"/>
        <v>0</v>
      </c>
      <c r="V188" s="149">
        <f t="shared" si="94"/>
        <v>0</v>
      </c>
      <c r="W188" s="149">
        <f>W185+W178+W90</f>
        <v>0</v>
      </c>
      <c r="X188" s="149"/>
      <c r="Y188" s="150">
        <f>Y185+Y178+Y90</f>
        <v>0</v>
      </c>
    </row>
    <row r="189" spans="1:25" ht="18" customHeight="1" x14ac:dyDescent="0.25">
      <c r="A189" s="126"/>
      <c r="B189" s="126"/>
      <c r="C189" s="128"/>
      <c r="D189" s="126"/>
      <c r="E189" s="126"/>
      <c r="F189" s="126"/>
      <c r="G189" s="126"/>
      <c r="H189" s="126"/>
      <c r="I189" s="126"/>
      <c r="J189" s="126"/>
      <c r="K189" s="126"/>
      <c r="L189" s="126"/>
      <c r="M189" s="126"/>
      <c r="O189" s="126"/>
      <c r="P189" s="126"/>
      <c r="Q189" s="126"/>
      <c r="R189" s="126"/>
      <c r="S189" s="126"/>
      <c r="T189" s="126"/>
      <c r="U189" s="126"/>
      <c r="V189" s="126"/>
      <c r="X189" s="97"/>
    </row>
    <row r="190" spans="1:25" ht="18" customHeight="1" x14ac:dyDescent="0.25">
      <c r="A190" s="126"/>
      <c r="B190" s="126"/>
      <c r="C190" s="128"/>
      <c r="D190" s="126"/>
      <c r="E190" s="126"/>
      <c r="F190" s="126"/>
      <c r="G190" s="126"/>
      <c r="H190" s="126"/>
      <c r="I190" s="126"/>
      <c r="J190" s="126"/>
      <c r="K190" s="126"/>
      <c r="L190" s="126"/>
      <c r="M190" s="126"/>
      <c r="O190" s="126"/>
      <c r="P190" s="126"/>
      <c r="Q190" s="126"/>
      <c r="R190" s="126"/>
      <c r="S190" s="126"/>
      <c r="T190" s="126"/>
      <c r="U190" s="126"/>
      <c r="V190" s="126"/>
      <c r="X190" s="97"/>
    </row>
    <row r="191" spans="1:25" ht="18" customHeight="1" x14ac:dyDescent="0.25">
      <c r="A191" s="126"/>
      <c r="B191" s="126"/>
      <c r="C191" s="128"/>
      <c r="D191" s="126"/>
      <c r="E191" s="126"/>
      <c r="F191" s="126"/>
      <c r="G191" s="126"/>
      <c r="H191" s="126"/>
      <c r="I191" s="126"/>
      <c r="J191" s="126"/>
      <c r="K191" s="126"/>
      <c r="L191" s="126"/>
      <c r="M191" s="126"/>
      <c r="O191" s="126"/>
      <c r="P191" s="126"/>
      <c r="Q191" s="126"/>
      <c r="R191" s="126"/>
      <c r="S191" s="126"/>
      <c r="T191" s="126"/>
      <c r="U191" s="126"/>
      <c r="V191" s="126"/>
      <c r="X191" s="97">
        <v>0.15</v>
      </c>
    </row>
    <row r="192" spans="1:25" x14ac:dyDescent="0.25">
      <c r="A192" s="440"/>
      <c r="B192" s="440"/>
      <c r="C192" s="441"/>
      <c r="D192" s="441"/>
      <c r="E192" s="441"/>
      <c r="F192" s="441"/>
      <c r="G192" s="294"/>
      <c r="H192" s="294"/>
      <c r="I192" s="294"/>
      <c r="J192" s="294"/>
      <c r="K192" s="294"/>
      <c r="L192" s="294"/>
      <c r="M192" s="294"/>
      <c r="N192" s="294"/>
      <c r="P192" s="294"/>
      <c r="Q192" s="294"/>
      <c r="R192" s="294"/>
      <c r="S192" s="294"/>
      <c r="T192" s="294"/>
      <c r="U192" s="294"/>
      <c r="V192" s="294"/>
      <c r="W192" s="294"/>
      <c r="X192" s="294"/>
      <c r="Y192" s="294"/>
    </row>
    <row r="193" spans="1:14" ht="13" x14ac:dyDescent="0.3">
      <c r="A193" s="99" t="s">
        <v>98</v>
      </c>
      <c r="B193" s="99"/>
    </row>
    <row r="194" spans="1:14" ht="20.5" customHeight="1" x14ac:dyDescent="0.25">
      <c r="A194" s="439" t="s">
        <v>313</v>
      </c>
      <c r="B194" s="439"/>
      <c r="C194" s="439"/>
      <c r="D194" s="439"/>
      <c r="E194" s="439"/>
      <c r="F194" s="439"/>
      <c r="G194" s="439"/>
      <c r="H194" s="439"/>
      <c r="I194" s="439"/>
      <c r="J194" s="439"/>
      <c r="K194" s="439"/>
      <c r="L194" s="439"/>
      <c r="M194" s="439"/>
      <c r="N194" s="439"/>
    </row>
    <row r="195" spans="1:14" ht="39" customHeight="1" x14ac:dyDescent="0.25">
      <c r="A195" s="439" t="s">
        <v>314</v>
      </c>
      <c r="B195" s="439"/>
      <c r="C195" s="439"/>
      <c r="D195" s="439"/>
      <c r="E195" s="439"/>
      <c r="F195" s="439"/>
      <c r="G195" s="439"/>
      <c r="H195" s="439"/>
      <c r="I195" s="439"/>
      <c r="J195" s="439"/>
      <c r="K195" s="439"/>
      <c r="L195" s="439"/>
      <c r="M195" s="439"/>
      <c r="N195" s="439"/>
    </row>
    <row r="196" spans="1:14" ht="33" customHeight="1" x14ac:dyDescent="0.25">
      <c r="A196" s="439" t="s">
        <v>315</v>
      </c>
      <c r="B196" s="439"/>
      <c r="C196" s="439"/>
      <c r="D196" s="439"/>
      <c r="E196" s="439"/>
      <c r="F196" s="439"/>
      <c r="G196" s="439"/>
      <c r="H196" s="439"/>
      <c r="I196" s="439"/>
      <c r="J196" s="439"/>
      <c r="K196" s="439"/>
      <c r="L196" s="439"/>
      <c r="M196" s="439"/>
      <c r="N196" s="439"/>
    </row>
    <row r="197" spans="1:14" ht="21.65" customHeight="1" x14ac:dyDescent="0.25">
      <c r="A197" s="444" t="s">
        <v>316</v>
      </c>
      <c r="B197" s="444"/>
      <c r="C197" s="444"/>
      <c r="D197" s="444"/>
      <c r="E197" s="444"/>
      <c r="F197" s="444"/>
      <c r="G197" s="444"/>
      <c r="H197" s="444"/>
      <c r="I197" s="444"/>
      <c r="J197" s="444"/>
      <c r="K197" s="444"/>
      <c r="L197" s="444"/>
      <c r="M197" s="444"/>
      <c r="N197" s="444"/>
    </row>
    <row r="198" spans="1:14" ht="39" customHeight="1" x14ac:dyDescent="0.25">
      <c r="A198" s="439" t="s">
        <v>317</v>
      </c>
      <c r="B198" s="439"/>
      <c r="C198" s="439"/>
      <c r="D198" s="439"/>
      <c r="E198" s="439"/>
      <c r="F198" s="439"/>
      <c r="G198" s="439"/>
      <c r="H198" s="439"/>
      <c r="I198" s="439"/>
      <c r="J198" s="439"/>
      <c r="K198" s="439"/>
      <c r="L198" s="439"/>
      <c r="M198" s="439"/>
      <c r="N198" s="439"/>
    </row>
    <row r="199" spans="1:14" ht="21" customHeight="1" x14ac:dyDescent="0.25">
      <c r="A199" s="445" t="s">
        <v>318</v>
      </c>
      <c r="B199" s="445"/>
      <c r="C199" s="445"/>
      <c r="D199" s="445"/>
      <c r="E199" s="445"/>
      <c r="F199" s="445"/>
      <c r="G199" s="445"/>
      <c r="H199" s="445"/>
      <c r="I199" s="445"/>
      <c r="J199" s="445"/>
      <c r="K199" s="445"/>
      <c r="L199" s="445"/>
      <c r="M199" s="445"/>
      <c r="N199" s="445"/>
    </row>
    <row r="200" spans="1:14" x14ac:dyDescent="0.25">
      <c r="C200" s="98"/>
    </row>
  </sheetData>
  <mergeCells count="54">
    <mergeCell ref="D77:D89"/>
    <mergeCell ref="E77:E89"/>
    <mergeCell ref="N77:N89"/>
    <mergeCell ref="N37:N47"/>
    <mergeCell ref="D48:D64"/>
    <mergeCell ref="E48:E64"/>
    <mergeCell ref="E8:E20"/>
    <mergeCell ref="E21:E36"/>
    <mergeCell ref="D21:D36"/>
    <mergeCell ref="D8:D20"/>
    <mergeCell ref="D37:D47"/>
    <mergeCell ref="E37:E47"/>
    <mergeCell ref="A188:D188"/>
    <mergeCell ref="A196:N196"/>
    <mergeCell ref="A197:N197"/>
    <mergeCell ref="A198:N198"/>
    <mergeCell ref="A199:N199"/>
    <mergeCell ref="D140:D152"/>
    <mergeCell ref="A195:N195"/>
    <mergeCell ref="A194:N194"/>
    <mergeCell ref="N8:N20"/>
    <mergeCell ref="N21:N36"/>
    <mergeCell ref="A192:F192"/>
    <mergeCell ref="N48:N64"/>
    <mergeCell ref="D65:D76"/>
    <mergeCell ref="E65:E76"/>
    <mergeCell ref="N65:N76"/>
    <mergeCell ref="A90:C90"/>
    <mergeCell ref="D165:D177"/>
    <mergeCell ref="E165:E177"/>
    <mergeCell ref="N165:N177"/>
    <mergeCell ref="A178:C178"/>
    <mergeCell ref="A187:D187"/>
    <mergeCell ref="E140:E152"/>
    <mergeCell ref="A6:Y6"/>
    <mergeCell ref="N140:N152"/>
    <mergeCell ref="D153:D164"/>
    <mergeCell ref="E153:E164"/>
    <mergeCell ref="N153:N164"/>
    <mergeCell ref="N95:N107"/>
    <mergeCell ref="D108:D124"/>
    <mergeCell ref="E108:E124"/>
    <mergeCell ref="N108:N124"/>
    <mergeCell ref="D125:D139"/>
    <mergeCell ref="E125:E139"/>
    <mergeCell ref="N125:N139"/>
    <mergeCell ref="A93:Y93"/>
    <mergeCell ref="D95:D107"/>
    <mergeCell ref="E95:E107"/>
    <mergeCell ref="A180:Y180"/>
    <mergeCell ref="A185:C185"/>
    <mergeCell ref="D182:D184"/>
    <mergeCell ref="E182:E184"/>
    <mergeCell ref="N182:N184"/>
  </mergeCells>
  <phoneticPr fontId="11" type="noConversion"/>
  <pageMargins left="0.5" right="0.5" top="1" bottom="1" header="0.5" footer="0.5"/>
  <pageSetup paperSize="3" scale="65" fitToHeight="0" orientation="landscape" horizontalDpi="4294967293" r:id="rId1"/>
  <headerFooter alignWithMargins="0">
    <oddHeader>&amp;C&amp;"Arial,Bold"&amp;9</oddHeader>
    <oddFooter>&amp;L&amp;K000000Appendix L&amp;C&amp;K000000&amp;A- Page &amp;P of &amp;N&amp;R&amp;K000000RFP-13-016-SW</oddFooter>
  </headerFooter>
  <rowBreaks count="2" manualBreakCount="2">
    <brk id="91" max="16383" man="1"/>
    <brk id="192" max="16383" man="1"/>
  </rowBreaks>
  <colBreaks count="1" manualBreakCount="1">
    <brk id="14"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082727EB0B704429698FC6B12684DE4" ma:contentTypeVersion="0" ma:contentTypeDescription="Create a new document." ma:contentTypeScope="" ma:versionID="a77e581c4c556506a29b44a7019b92c3">
  <xsd:schema xmlns:xsd="http://www.w3.org/2001/XMLSchema" xmlns:xs="http://www.w3.org/2001/XMLSchema" xmlns:p="http://schemas.microsoft.com/office/2006/metadata/properties" targetNamespace="http://schemas.microsoft.com/office/2006/metadata/properties" ma:root="true" ma:fieldsID="e632581fadfa51a52ea46ddb307d92e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E53F5B-A2A2-4F86-848A-0FBCC402026F}"/>
</file>

<file path=customXml/itemProps2.xml><?xml version="1.0" encoding="utf-8"?>
<ds:datastoreItem xmlns:ds="http://schemas.openxmlformats.org/officeDocument/2006/customXml" ds:itemID="{128EE8BA-1F2E-494E-A8FF-74C892D9DD67}">
  <ds:schemaRefs>
    <ds:schemaRef ds:uri="http://schemas.microsoft.com/office/infopath/2007/PartnerControls"/>
    <ds:schemaRef ds:uri="http://purl.org/dc/elements/1.1/"/>
    <ds:schemaRef ds:uri="http://schemas.microsoft.com/office/2006/metadata/properties"/>
    <ds:schemaRef ds:uri="http://purl.org/dc/dcmitype/"/>
    <ds:schemaRef ds:uri="http://schemas.microsoft.com/office/2006/documentManagement/types"/>
    <ds:schemaRef ds:uri="http://purl.org/dc/terms/"/>
    <ds:schemaRef ds:uri="http://www.w3.org/XML/1998/namespace"/>
    <ds:schemaRef ds:uri="http://schemas.openxmlformats.org/package/2006/metadata/core-properties"/>
    <ds:schemaRef ds:uri="9dff8389-147b-4171-bb0a-2638286e6806"/>
  </ds:schemaRefs>
</ds:datastoreItem>
</file>

<file path=customXml/itemProps3.xml><?xml version="1.0" encoding="utf-8"?>
<ds:datastoreItem xmlns:ds="http://schemas.openxmlformats.org/officeDocument/2006/customXml" ds:itemID="{5E1B4554-FC95-4C04-8209-A26F5129B7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 Page</vt:lpstr>
      <vt:lpstr>Table of Contents</vt:lpstr>
      <vt:lpstr>Instructions </vt:lpstr>
      <vt:lpstr>1. Total Cost Summary</vt:lpstr>
      <vt:lpstr>2. Software</vt:lpstr>
      <vt:lpstr>3. Composite Rate Card</vt:lpstr>
      <vt:lpstr>4. Implementation Services</vt:lpstr>
      <vt:lpstr>6. Ongoing Services</vt:lpstr>
      <vt:lpstr>7. PaymtSched - Implementation</vt:lpstr>
      <vt:lpstr>8 Offeror Assumptions</vt:lpstr>
      <vt:lpstr>FASTFitGapCost</vt:lpstr>
      <vt:lpstr>Hosting_Options</vt:lpstr>
      <vt:lpstr>MOCost</vt:lpstr>
      <vt:lpstr>'Instructions '!Print_Area</vt:lpstr>
      <vt:lpstr>'Table of Contents'!Print_Area</vt:lpstr>
      <vt:lpstr>'1. Total Cost Summary'!Print_Titles</vt:lpstr>
      <vt:lpstr>'2. Software'!Print_Titles</vt:lpstr>
      <vt:lpstr>'3. Composite Rate Card'!Print_Titles</vt:lpstr>
      <vt:lpstr>'4. Implementation Services'!Print_Titles</vt:lpstr>
      <vt:lpstr>'6. Ongoing Services'!Print_Titles</vt:lpstr>
      <vt:lpstr>'7. PaymtSched - Implementation'!Print_Titles</vt:lpstr>
      <vt:lpstr>'8 Offeror Assumptions'!Print_Titles</vt:lpstr>
      <vt:lpstr>'Instructions '!Print_Titles</vt:lpstr>
      <vt:lpstr>'Table of Contents'!Print_Titles</vt:lpstr>
      <vt:lpstr>Project1Cost</vt:lpstr>
      <vt:lpstr>Retention</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Payroll RFP</dc:title>
  <dc:subject>RFP</dc:subject>
  <dc:creator>State of Hawaii</dc:creator>
  <cp:keywords/>
  <dc:description/>
  <cp:lastModifiedBy>Gagne, Debra A</cp:lastModifiedBy>
  <cp:revision/>
  <dcterms:created xsi:type="dcterms:W3CDTF">2002-03-25T17:26:33Z</dcterms:created>
  <dcterms:modified xsi:type="dcterms:W3CDTF">2016-03-09T23:39:00Z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0x010100C082727EB0B704429698FC6B12684DE4</vt:lpwstr>
  </property>
</Properties>
</file>